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epresupuestos\Desktop\Trimestrales\3er Trimestre 2024\IV. Informacion financiera adicional (LDF)\"/>
    </mc:Choice>
  </mc:AlternateContent>
  <xr:revisionPtr revIDLastSave="0" documentId="13_ncr:1_{8A6E229C-2AB5-46BF-AD44-131A54ADB8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 1" sheetId="1" r:id="rId1"/>
  </sheets>
  <definedNames>
    <definedName name="_xlnm.Print_Area" localSheetId="0">'HOJA 1'!$A$1:$G$132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1" l="1"/>
  <c r="G86" i="1"/>
  <c r="G87" i="1"/>
  <c r="G88" i="1"/>
  <c r="G90" i="1"/>
  <c r="G94" i="1"/>
  <c r="G96" i="1"/>
  <c r="G97" i="1"/>
  <c r="G98" i="1"/>
  <c r="G99" i="1"/>
  <c r="G100" i="1"/>
  <c r="G101" i="1"/>
  <c r="G103" i="1"/>
  <c r="G104" i="1"/>
  <c r="G105" i="1"/>
  <c r="G106" i="1"/>
  <c r="G107" i="1"/>
  <c r="G108" i="1"/>
  <c r="G109" i="1"/>
  <c r="G110" i="1"/>
  <c r="G111" i="1"/>
  <c r="G113" i="1"/>
  <c r="G115" i="1"/>
  <c r="G116" i="1"/>
  <c r="C84" i="1"/>
  <c r="D114" i="1" l="1"/>
  <c r="G114" i="1" s="1"/>
  <c r="D40" i="1"/>
  <c r="D41" i="1"/>
  <c r="D42" i="1"/>
  <c r="D43" i="1"/>
  <c r="D44" i="1"/>
  <c r="D45" i="1"/>
  <c r="D46" i="1"/>
  <c r="D47" i="1"/>
  <c r="D39" i="1"/>
  <c r="G39" i="1" s="1"/>
  <c r="D31" i="1"/>
  <c r="G31" i="1" s="1"/>
  <c r="D32" i="1"/>
  <c r="G32" i="1" s="1"/>
  <c r="D33" i="1"/>
  <c r="G33" i="1" s="1"/>
  <c r="D34" i="1"/>
  <c r="G34" i="1" s="1"/>
  <c r="D35" i="1"/>
  <c r="G35" i="1" s="1"/>
  <c r="D36" i="1"/>
  <c r="G36" i="1" s="1"/>
  <c r="D30" i="1"/>
  <c r="G30" i="1" s="1"/>
  <c r="D21" i="1"/>
  <c r="G21" i="1" s="1"/>
  <c r="D22" i="1"/>
  <c r="G22" i="1" s="1"/>
  <c r="D23" i="1"/>
  <c r="G23" i="1" s="1"/>
  <c r="D24" i="1"/>
  <c r="G24" i="1" s="1"/>
  <c r="D25" i="1"/>
  <c r="G25" i="1" s="1"/>
  <c r="D26" i="1"/>
  <c r="G26" i="1" s="1"/>
  <c r="D27" i="1"/>
  <c r="G27" i="1" s="1"/>
  <c r="D20" i="1"/>
  <c r="G20" i="1" s="1"/>
  <c r="G29" i="1" l="1"/>
  <c r="G19" i="1"/>
  <c r="D89" i="1"/>
  <c r="G89" i="1" s="1"/>
  <c r="D95" i="1" l="1"/>
  <c r="G95" i="1" s="1"/>
  <c r="D92" i="1" l="1"/>
  <c r="G92" i="1" s="1"/>
  <c r="F84" i="1" l="1"/>
  <c r="D91" i="1"/>
  <c r="G91" i="1" s="1"/>
  <c r="D51" i="1"/>
  <c r="G51" i="1" s="1"/>
  <c r="D52" i="1"/>
  <c r="G52" i="1" s="1"/>
  <c r="D53" i="1"/>
  <c r="G53" i="1" s="1"/>
  <c r="D50" i="1"/>
  <c r="G43" i="1"/>
  <c r="G47" i="1"/>
  <c r="C49" i="1"/>
  <c r="E49" i="1"/>
  <c r="F49" i="1"/>
  <c r="B49" i="1"/>
  <c r="C38" i="1"/>
  <c r="B38" i="1"/>
  <c r="C29" i="1"/>
  <c r="E29" i="1"/>
  <c r="F29" i="1"/>
  <c r="B29" i="1"/>
  <c r="E46" i="1" l="1"/>
  <c r="F46" i="1" s="1"/>
  <c r="E42" i="1"/>
  <c r="F42" i="1" s="1"/>
  <c r="E45" i="1"/>
  <c r="G45" i="1" s="1"/>
  <c r="E41" i="1"/>
  <c r="G41" i="1" s="1"/>
  <c r="E44" i="1"/>
  <c r="F44" i="1" s="1"/>
  <c r="E40" i="1"/>
  <c r="G40" i="1" s="1"/>
  <c r="D49" i="1"/>
  <c r="G50" i="1"/>
  <c r="G49" i="1" s="1"/>
  <c r="D38" i="1"/>
  <c r="D29" i="1"/>
  <c r="C19" i="1"/>
  <c r="C18" i="1" s="1"/>
  <c r="D19" i="1"/>
  <c r="E19" i="1"/>
  <c r="F19" i="1"/>
  <c r="B19" i="1"/>
  <c r="F45" i="1" l="1"/>
  <c r="G44" i="1"/>
  <c r="F40" i="1"/>
  <c r="E38" i="1"/>
  <c r="F41" i="1"/>
  <c r="G42" i="1"/>
  <c r="G46" i="1"/>
  <c r="B84" i="1"/>
  <c r="C112" i="1"/>
  <c r="D112" i="1"/>
  <c r="E112" i="1"/>
  <c r="F112" i="1"/>
  <c r="B112" i="1"/>
  <c r="C102" i="1"/>
  <c r="D102" i="1"/>
  <c r="E102" i="1"/>
  <c r="F102" i="1"/>
  <c r="B102" i="1"/>
  <c r="C93" i="1"/>
  <c r="D93" i="1"/>
  <c r="E93" i="1"/>
  <c r="F93" i="1"/>
  <c r="B93" i="1"/>
  <c r="D84" i="1"/>
  <c r="E84" i="1"/>
  <c r="G102" i="1" l="1"/>
  <c r="G93" i="1"/>
  <c r="G84" i="1"/>
  <c r="G112" i="1"/>
  <c r="E83" i="1"/>
  <c r="G38" i="1"/>
  <c r="G18" i="1" s="1"/>
  <c r="F38" i="1"/>
  <c r="D83" i="1"/>
  <c r="C83" i="1"/>
  <c r="F83" i="1"/>
  <c r="B83" i="1"/>
  <c r="G83" i="1" l="1"/>
  <c r="G117" i="1" s="1"/>
  <c r="B18" i="1"/>
  <c r="B117" i="1" s="1"/>
  <c r="E18" i="1"/>
  <c r="E117" i="1" s="1"/>
  <c r="C117" i="1"/>
  <c r="D18" i="1"/>
  <c r="D117" i="1" s="1"/>
  <c r="F18" i="1"/>
  <c r="F117" i="1" s="1"/>
</calcChain>
</file>

<file path=xl/sharedStrings.xml><?xml version="1.0" encoding="utf-8"?>
<sst xmlns="http://schemas.openxmlformats.org/spreadsheetml/2006/main" count="93" uniqueCount="49">
  <si>
    <t>Ayuntamiento Municipal de Playas de Rosarito, B.C.</t>
  </si>
  <si>
    <t>Estado Analítico del Ejercicio del Presupuesto de Egresos Detallado - LDF</t>
  </si>
  <si>
    <t>Egresos</t>
  </si>
  <si>
    <t>Concepto</t>
  </si>
  <si>
    <t>Aprobado</t>
  </si>
  <si>
    <t>Modificado</t>
  </si>
  <si>
    <t>Devengado</t>
  </si>
  <si>
    <t>Pagado</t>
  </si>
  <si>
    <t>Subejercicio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</si>
  <si>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</si>
  <si>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</si>
  <si>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</si>
  <si>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</si>
  <si>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</si>
  <si>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</si>
  <si>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</si>
  <si>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</si>
  <si>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</si>
  <si>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</si>
  <si>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</si>
  <si>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</si>
  <si>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</si>
  <si>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</si>
  <si>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</si>
  <si>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c2) AGROPECUARIA, SILVICULTURA, PESCA Y CAZA</t>
  </si>
  <si>
    <t>c1) ASUNTOS ECONÓMICOS, COMERCIALES Y LABORALES EN GENERAL</t>
  </si>
  <si>
    <t>c3) COMBUSTIBLES Y ENERGIA</t>
  </si>
  <si>
    <t>c4) MINERIA,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</si>
  <si>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</si>
  <si>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</si>
  <si>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</si>
  <si>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</si>
  <si>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</si>
  <si>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Ampliaciones/
(Reducciones)</t>
  </si>
  <si>
    <t>d1) TRANSACCIONES DE LA DEUDA PÚBLICA/COSTO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</si>
  <si>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</si>
  <si>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</si>
  <si>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</si>
  <si>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PAG.1-2</t>
  </si>
  <si>
    <t>III. TOTAL DE EGRESOS (III = I + II)</t>
  </si>
  <si>
    <t>Clasificación Funcional</t>
  </si>
  <si>
    <r>
      <t xml:space="preserve">I. GASTO NO ETIQUETADO </t>
    </r>
    <r>
      <rPr>
        <sz val="9"/>
        <color rgb="FF000000"/>
        <rFont val="Arial"/>
        <family val="2"/>
      </rPr>
      <t>(I= A+B+C+D)</t>
    </r>
  </si>
  <si>
    <r>
      <t xml:space="preserve">A. GOBIERNO </t>
    </r>
    <r>
      <rPr>
        <sz val="9"/>
        <color rgb="FF000000"/>
        <rFont val="Arial"/>
        <family val="2"/>
      </rPr>
      <t>(A=a1+a2+a3+a4+a5+a6+a7+a8)</t>
    </r>
  </si>
  <si>
    <r>
      <t xml:space="preserve">B. DESARROLLO SOCIAL </t>
    </r>
    <r>
      <rPr>
        <sz val="9"/>
        <color rgb="FF000000"/>
        <rFont val="Arial"/>
        <family val="2"/>
      </rPr>
      <t>(B=b1+b2+b3+b4+b5+b6+b7)</t>
    </r>
  </si>
  <si>
    <r>
      <t xml:space="preserve">C. DESARROLLO ECONÓMICO </t>
    </r>
    <r>
      <rPr>
        <sz val="9"/>
        <color rgb="FF000000"/>
        <rFont val="Arial"/>
        <family val="2"/>
      </rPr>
      <t>(C=c1+c2+c3+c4+c5+c6+c7+c8+c9)</t>
    </r>
  </si>
  <si>
    <r>
      <t xml:space="preserve">D. OTRAS NO CLASIFICADAS EN FUNCIONES ATERIORES </t>
    </r>
    <r>
      <rPr>
        <sz val="9"/>
        <color rgb="FF000000"/>
        <rFont val="Arial"/>
        <family val="2"/>
      </rPr>
      <t>(D=d1+d2+d3+d4)</t>
    </r>
  </si>
  <si>
    <r>
      <t xml:space="preserve">II. GASTO ETIQUETADO </t>
    </r>
    <r>
      <rPr>
        <sz val="9"/>
        <color rgb="FF000000"/>
        <rFont val="Arial"/>
        <family val="2"/>
      </rPr>
      <t>(II= A+B+C+D)</t>
    </r>
  </si>
  <si>
    <t>PAG. 2-2</t>
  </si>
  <si>
    <t>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</si>
</sst>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[$-1080A]&quot;$&quot;#,##0.00"/>
    <numFmt numFmtId="165" formatCode="&quot;$&quot;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.5"/>
      <name val="Calibri"/>
      <family val="2"/>
    </font>
    <font>
      <b/>
      <sz val="10.5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70">
    <xf numFmtId="0" fontId="1" fillId="0" borderId="0" xfId="0" applyFont="1"/>
    <xf numFmtId="164" fontId="2" fillId="0" borderId="0" xfId="0" applyNumberFormat="1" applyFont="1" applyAlignment="1">
      <alignment horizontal="right" vertical="top" wrapText="1" readingOrder="1"/>
    </xf>
    <xf numFmtId="0" fontId="2" fillId="0" borderId="0" xfId="0" applyFont="1" applyAlignment="1">
      <alignment horizontal="right" vertical="top" wrapText="1" readingOrder="1"/>
    </xf>
    <xf numFmtId="164" fontId="3" fillId="0" borderId="0" xfId="0" applyNumberFormat="1" applyFont="1" applyAlignment="1">
      <alignment horizontal="right" vertical="top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2" fillId="2" borderId="13" xfId="0" applyFont="1" applyFill="1" applyBorder="1" applyAlignment="1">
      <alignment horizontal="left" vertical="top" wrapText="1" readingOrder="1"/>
    </xf>
    <xf numFmtId="0" fontId="2" fillId="0" borderId="11" xfId="0" applyFont="1" applyBorder="1" applyAlignment="1">
      <alignment vertical="top" wrapText="1" readingOrder="1"/>
    </xf>
    <xf numFmtId="0" fontId="7" fillId="0" borderId="11" xfId="0" applyFont="1" applyBorder="1" applyAlignment="1">
      <alignment horizontal="left" vertical="top" wrapText="1" indent="1" readingOrder="1"/>
    </xf>
    <xf numFmtId="0" fontId="7" fillId="0" borderId="11" xfId="0" applyFont="1" applyBorder="1" applyAlignment="1">
      <alignment horizontal="center" vertical="top" wrapText="1" readingOrder="1"/>
    </xf>
    <xf numFmtId="0" fontId="7" fillId="0" borderId="12" xfId="0" applyFont="1" applyBorder="1" applyAlignment="1">
      <alignment horizontal="left" vertical="top" wrapText="1" indent="1" readingOrder="1"/>
    </xf>
    <xf numFmtId="0" fontId="2" fillId="0" borderId="15" xfId="0" applyFont="1" applyBorder="1" applyAlignment="1">
      <alignment vertical="top" wrapText="1" readingOrder="1"/>
    </xf>
    <xf numFmtId="0" fontId="2" fillId="0" borderId="17" xfId="0" applyFont="1" applyBorder="1" applyAlignment="1">
      <alignment vertical="top" wrapText="1" readingOrder="1"/>
    </xf>
    <xf numFmtId="0" fontId="7" fillId="0" borderId="16" xfId="0" applyFont="1" applyBorder="1" applyAlignment="1">
      <alignment horizontal="left" vertical="top" wrapText="1" indent="1" readingOrder="1"/>
    </xf>
    <xf numFmtId="0" fontId="2" fillId="2" borderId="10" xfId="0" applyFont="1" applyFill="1" applyBorder="1" applyAlignment="1">
      <alignment horizontal="left" vertical="center" wrapText="1" indent="5" readingOrder="1"/>
    </xf>
    <xf numFmtId="165" fontId="2" fillId="2" borderId="24" xfId="0" applyNumberFormat="1" applyFont="1" applyFill="1" applyBorder="1" applyAlignment="1">
      <alignment horizontal="right" vertical="center" wrapText="1" readingOrder="1"/>
    </xf>
    <xf numFmtId="0" fontId="9" fillId="0" borderId="0" xfId="0" applyFont="1" applyAlignment="1">
      <alignment horizontal="right"/>
    </xf>
    <xf numFmtId="164" fontId="7" fillId="0" borderId="26" xfId="0" applyNumberFormat="1" applyFont="1" applyBorder="1" applyAlignment="1">
      <alignment horizontal="right" vertical="center" wrapText="1" readingOrder="1"/>
    </xf>
    <xf numFmtId="165" fontId="2" fillId="2" borderId="29" xfId="0" applyNumberFormat="1" applyFont="1" applyFill="1" applyBorder="1" applyAlignment="1">
      <alignment horizontal="right" vertical="center" wrapText="1" readingOrder="1"/>
    </xf>
    <xf numFmtId="165" fontId="6" fillId="2" borderId="3" xfId="0" applyNumberFormat="1" applyFont="1" applyFill="1" applyBorder="1" applyAlignment="1">
      <alignment horizontal="right" vertical="center" wrapText="1" readingOrder="1"/>
    </xf>
    <xf numFmtId="165" fontId="2" fillId="2" borderId="28" xfId="0" applyNumberFormat="1" applyFont="1" applyFill="1" applyBorder="1" applyAlignment="1">
      <alignment horizontal="right" vertical="center" wrapText="1" readingOrder="1"/>
    </xf>
    <xf numFmtId="164" fontId="2" fillId="0" borderId="25" xfId="0" applyNumberFormat="1" applyFont="1" applyBorder="1" applyAlignment="1">
      <alignment horizontal="right" vertical="center" wrapText="1" readingOrder="1"/>
    </xf>
    <xf numFmtId="164" fontId="2" fillId="0" borderId="26" xfId="0" applyNumberFormat="1" applyFont="1" applyBorder="1" applyAlignment="1">
      <alignment horizontal="right" vertical="center" wrapText="1" readingOrder="1"/>
    </xf>
    <xf numFmtId="165" fontId="2" fillId="0" borderId="18" xfId="0" applyNumberFormat="1" applyFont="1" applyBorder="1" applyAlignment="1">
      <alignment horizontal="right" vertical="center" wrapText="1" readingOrder="1"/>
    </xf>
    <xf numFmtId="165" fontId="2" fillId="0" borderId="25" xfId="0" applyNumberFormat="1" applyFont="1" applyBorder="1" applyAlignment="1">
      <alignment horizontal="right" vertical="center" wrapText="1" readingOrder="1"/>
    </xf>
    <xf numFmtId="164" fontId="7" fillId="0" borderId="19" xfId="0" applyNumberFormat="1" applyFont="1" applyBorder="1" applyAlignment="1">
      <alignment horizontal="right" vertical="center" wrapText="1" readingOrder="1"/>
    </xf>
    <xf numFmtId="165" fontId="2" fillId="0" borderId="19" xfId="0" applyNumberFormat="1" applyFont="1" applyBorder="1" applyAlignment="1">
      <alignment horizontal="right" vertical="center" wrapText="1" readingOrder="1"/>
    </xf>
    <xf numFmtId="165" fontId="2" fillId="0" borderId="26" xfId="0" applyNumberFormat="1" applyFont="1" applyBorder="1" applyAlignment="1">
      <alignment horizontal="right" vertical="center" wrapText="1" readingOrder="1"/>
    </xf>
    <xf numFmtId="164" fontId="2" fillId="0" borderId="19" xfId="0" applyNumberFormat="1" applyFont="1" applyBorder="1" applyAlignment="1">
      <alignment horizontal="right" vertical="center" wrapText="1" readingOrder="1"/>
    </xf>
    <xf numFmtId="165" fontId="6" fillId="2" borderId="23" xfId="0" applyNumberFormat="1" applyFont="1" applyFill="1" applyBorder="1" applyAlignment="1">
      <alignment horizontal="right" vertical="center" wrapText="1" readingOrder="1"/>
    </xf>
    <xf numFmtId="164" fontId="7" fillId="0" borderId="19" xfId="0" applyNumberFormat="1" applyFont="1" applyBorder="1" applyAlignment="1">
      <alignment horizontal="right" vertical="top" wrapText="1" readingOrder="1"/>
    </xf>
    <xf numFmtId="164" fontId="7" fillId="0" borderId="26" xfId="0" applyNumberFormat="1" applyFont="1" applyBorder="1" applyAlignment="1">
      <alignment horizontal="right" vertical="top" wrapText="1" readingOrder="1"/>
    </xf>
    <xf numFmtId="8" fontId="7" fillId="0" borderId="19" xfId="0" applyNumberFormat="1" applyFont="1" applyBorder="1" applyAlignment="1">
      <alignment horizontal="right" vertical="top"/>
    </xf>
    <xf numFmtId="8" fontId="7" fillId="0" borderId="26" xfId="0" applyNumberFormat="1" applyFont="1" applyBorder="1" applyAlignment="1">
      <alignment horizontal="right" vertical="top"/>
    </xf>
    <xf numFmtId="8" fontId="7" fillId="0" borderId="26" xfId="0" applyNumberFormat="1" applyFont="1" applyBorder="1" applyAlignment="1">
      <alignment horizontal="right" vertical="top" wrapText="1"/>
    </xf>
    <xf numFmtId="165" fontId="8" fillId="0" borderId="19" xfId="0" applyNumberFormat="1" applyFont="1" applyBorder="1" applyAlignment="1">
      <alignment horizontal="right" vertical="top"/>
    </xf>
    <xf numFmtId="165" fontId="7" fillId="0" borderId="26" xfId="0" applyNumberFormat="1" applyFont="1" applyBorder="1" applyAlignment="1">
      <alignment horizontal="right" vertical="top" wrapText="1" readingOrder="1"/>
    </xf>
    <xf numFmtId="165" fontId="7" fillId="0" borderId="19" xfId="0" applyNumberFormat="1" applyFont="1" applyBorder="1" applyAlignment="1">
      <alignment horizontal="right" vertical="top" wrapText="1" readingOrder="1"/>
    </xf>
    <xf numFmtId="165" fontId="8" fillId="0" borderId="26" xfId="1" applyNumberFormat="1" applyFont="1" applyBorder="1" applyAlignment="1">
      <alignment horizontal="right" vertical="top" wrapText="1"/>
    </xf>
    <xf numFmtId="165" fontId="7" fillId="0" borderId="7" xfId="0" applyNumberFormat="1" applyFont="1" applyBorder="1" applyAlignment="1">
      <alignment horizontal="right" vertical="top" wrapText="1" readingOrder="1"/>
    </xf>
    <xf numFmtId="164" fontId="7" fillId="0" borderId="30" xfId="0" applyNumberFormat="1" applyFont="1" applyBorder="1" applyAlignment="1">
      <alignment horizontal="right" vertical="top" wrapText="1" readingOrder="1"/>
    </xf>
    <xf numFmtId="164" fontId="7" fillId="0" borderId="8" xfId="0" applyNumberFormat="1" applyFont="1" applyBorder="1" applyAlignment="1">
      <alignment horizontal="right" vertical="top" wrapText="1" readingOrder="1"/>
    </xf>
    <xf numFmtId="164" fontId="2" fillId="0" borderId="19" xfId="0" applyNumberFormat="1" applyFont="1" applyBorder="1" applyAlignment="1">
      <alignment horizontal="right" vertical="top" wrapText="1" readingOrder="1"/>
    </xf>
    <xf numFmtId="164" fontId="2" fillId="0" borderId="26" xfId="0" applyNumberFormat="1" applyFont="1" applyBorder="1" applyAlignment="1">
      <alignment horizontal="right" vertical="top" wrapText="1" readingOrder="1"/>
    </xf>
    <xf numFmtId="164" fontId="2" fillId="0" borderId="8" xfId="0" applyNumberFormat="1" applyFont="1" applyBorder="1" applyAlignment="1">
      <alignment horizontal="right" vertical="top" wrapText="1" readingOrder="1"/>
    </xf>
    <xf numFmtId="165" fontId="2" fillId="0" borderId="18" xfId="0" applyNumberFormat="1" applyFont="1" applyBorder="1" applyAlignment="1">
      <alignment horizontal="right" vertical="top" wrapText="1" readingOrder="1"/>
    </xf>
    <xf numFmtId="165" fontId="2" fillId="0" borderId="25" xfId="0" applyNumberFormat="1" applyFont="1" applyBorder="1" applyAlignment="1">
      <alignment horizontal="right" vertical="top" wrapText="1" readingOrder="1"/>
    </xf>
    <xf numFmtId="164" fontId="2" fillId="0" borderId="14" xfId="0" applyNumberFormat="1" applyFont="1" applyBorder="1" applyAlignment="1">
      <alignment horizontal="right" vertical="top" wrapText="1" readingOrder="1"/>
    </xf>
    <xf numFmtId="165" fontId="2" fillId="0" borderId="19" xfId="0" applyNumberFormat="1" applyFont="1" applyBorder="1" applyAlignment="1">
      <alignment horizontal="right" vertical="top" wrapText="1" readingOrder="1"/>
    </xf>
    <xf numFmtId="165" fontId="2" fillId="0" borderId="26" xfId="0" applyNumberFormat="1" applyFont="1" applyBorder="1" applyAlignment="1">
      <alignment horizontal="right" vertical="top" wrapText="1" readingOrder="1"/>
    </xf>
    <xf numFmtId="165" fontId="7" fillId="0" borderId="8" xfId="0" applyNumberFormat="1" applyFont="1" applyBorder="1" applyAlignment="1">
      <alignment horizontal="right" vertical="top" wrapText="1" readingOrder="1"/>
    </xf>
    <xf numFmtId="165" fontId="7" fillId="0" borderId="20" xfId="0" applyNumberFormat="1" applyFont="1" applyBorder="1" applyAlignment="1">
      <alignment horizontal="right" vertical="top" wrapText="1" readingOrder="1"/>
    </xf>
    <xf numFmtId="165" fontId="7" fillId="0" borderId="27" xfId="0" applyNumberFormat="1" applyFont="1" applyBorder="1" applyAlignment="1">
      <alignment horizontal="right" vertical="top" wrapText="1" readingOrder="1"/>
    </xf>
    <xf numFmtId="165" fontId="7" fillId="0" borderId="9" xfId="0" applyNumberFormat="1" applyFont="1" applyBorder="1" applyAlignment="1">
      <alignment horizontal="right" vertical="top" wrapText="1" readingOrder="1"/>
    </xf>
    <xf numFmtId="7" fontId="7" fillId="0" borderId="26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21" xfId="0" applyFont="1" applyFill="1" applyBorder="1" applyAlignment="1">
      <alignment horizontal="center" vertical="center" wrapText="1" readingOrder="1"/>
    </xf>
    <xf numFmtId="0" fontId="6" fillId="2" borderId="22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 readingOrder="1"/>
    </xf>
    <xf numFmtId="0" fontId="1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1E1E1E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817080</xdr:colOff>
      <xdr:row>120</xdr:row>
      <xdr:rowOff>144117</xdr:rowOff>
    </xdr:from>
    <xdr:to>
      <xdr:col>3</xdr:col>
      <xdr:colOff>694497</xdr:colOff>
      <xdr:row>120</xdr:row>
      <xdr:rowOff>144117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55AB7C7-2DB2-4B00-BD32-194526A96DE6}"/>
            </a:ext>
          </a:extLst>
        </xdr:cNvPr>
        <xdr:cNvCxnSpPr/>
      </xdr:nvCxnSpPr>
      <xdr:spPr>
        <a:xfrm>
          <a:off x="3579330" y="26633142"/>
          <a:ext cx="21634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663852</xdr:colOff>
      <xdr:row>120</xdr:row>
      <xdr:rowOff>153642</xdr:rowOff>
    </xdr:from>
    <xdr:to>
      <xdr:col>6</xdr:col>
      <xdr:colOff>523048</xdr:colOff>
      <xdr:row>120</xdr:row>
      <xdr:rowOff>153642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122ED18-3FEF-437D-9FA0-0B60F48F09F9}"/>
            </a:ext>
          </a:extLst>
        </xdr:cNvPr>
        <xdr:cNvCxnSpPr/>
      </xdr:nvCxnSpPr>
      <xdr:spPr>
        <a:xfrm>
          <a:off x="6855102" y="26642667"/>
          <a:ext cx="214519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120</xdr:row>
      <xdr:rowOff>99392</xdr:rowOff>
    </xdr:from>
    <xdr:to>
      <xdr:col>6</xdr:col>
      <xdr:colOff>786846</xdr:colOff>
      <xdr:row>123</xdr:row>
      <xdr:rowOff>171450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4F4F5856-6D98-44EF-B024-92BD3F5C8B81}"/>
            </a:ext>
          </a:extLst>
        </xdr:cNvPr>
        <xdr:cNvSpPr txBox="1"/>
      </xdr:nvSpPr>
      <xdr:spPr>
        <a:xfrm>
          <a:off x="6572250" y="26588417"/>
          <a:ext cx="2691846" cy="662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LIC. HÉCTOR DANIEL PACHECO CABADA</a:t>
          </a:r>
        </a:p>
        <a:p>
          <a:pPr algn="ctr"/>
          <a:r>
            <a:rPr lang="es-MX" sz="1100" b="1"/>
            <a:t>SUBDIRECTOR</a:t>
          </a:r>
          <a:r>
            <a:rPr lang="es-MX" sz="1100" b="1" baseline="0"/>
            <a:t> DE PROGRAMACIÓN Y PRESUPUESTOS </a:t>
          </a:r>
          <a:endParaRPr lang="es-MX" sz="1100" b="1"/>
        </a:p>
      </xdr:txBody>
    </xdr:sp>
    <xdr:clientData/>
  </xdr:twoCellAnchor>
  <xdr:twoCellAnchor>
    <xdr:from>
      <xdr:col>0</xdr:col>
      <xdr:colOff>683730</xdr:colOff>
      <xdr:row>120</xdr:row>
      <xdr:rowOff>115542</xdr:rowOff>
    </xdr:from>
    <xdr:to>
      <xdr:col>0</xdr:col>
      <xdr:colOff>2475672</xdr:colOff>
      <xdr:row>120</xdr:row>
      <xdr:rowOff>115542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117BC23-BDE2-4597-BEBB-E25F364CD6D2}"/>
            </a:ext>
          </a:extLst>
        </xdr:cNvPr>
        <xdr:cNvCxnSpPr/>
      </xdr:nvCxnSpPr>
      <xdr:spPr>
        <a:xfrm>
          <a:off x="683730" y="26604567"/>
          <a:ext cx="17919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119</xdr:row>
      <xdr:rowOff>180975</xdr:rowOff>
    </xdr:from>
    <xdr:to>
      <xdr:col>1</xdr:col>
      <xdr:colOff>180975</xdr:colOff>
      <xdr:row>123</xdr:row>
      <xdr:rowOff>21120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340BD2B-6FFA-47AC-94E2-D1C2D2E6264A}"/>
            </a:ext>
          </a:extLst>
        </xdr:cNvPr>
        <xdr:cNvSpPr txBox="1"/>
      </xdr:nvSpPr>
      <xdr:spPr>
        <a:xfrm>
          <a:off x="257175" y="26479500"/>
          <a:ext cx="2686050" cy="621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MTRA. MARIA DEL ROCIO ADAME MUÑOZ</a:t>
          </a:r>
        </a:p>
        <a:p>
          <a:pPr algn="ctr"/>
          <a:r>
            <a:rPr lang="es-MX" sz="1100" b="1"/>
            <a:t>PRESIDENTA</a:t>
          </a:r>
          <a:r>
            <a:rPr lang="es-MX" sz="1100" b="1" baseline="0"/>
            <a:t> MUNICIPAL</a:t>
          </a:r>
          <a:endParaRPr lang="es-MX" sz="1100" b="1"/>
        </a:p>
      </xdr:txBody>
    </xdr:sp>
    <xdr:clientData/>
  </xdr:twoCellAnchor>
  <xdr:twoCellAnchor>
    <xdr:from>
      <xdr:col>1</xdr:col>
      <xdr:colOff>676275</xdr:colOff>
      <xdr:row>120</xdr:row>
      <xdr:rowOff>28575</xdr:rowOff>
    </xdr:from>
    <xdr:to>
      <xdr:col>3</xdr:col>
      <xdr:colOff>908188</xdr:colOff>
      <xdr:row>123</xdr:row>
      <xdr:rowOff>59220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F9BFD89-CE17-47C1-A691-82018930E3E0}"/>
            </a:ext>
          </a:extLst>
        </xdr:cNvPr>
        <xdr:cNvSpPr txBox="1"/>
      </xdr:nvSpPr>
      <xdr:spPr>
        <a:xfrm>
          <a:off x="3438525" y="26517600"/>
          <a:ext cx="2517913" cy="621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MTRA. DANIELA LIZBETH URIAS BARAJAS</a:t>
          </a:r>
        </a:p>
        <a:p>
          <a:pPr algn="ctr"/>
          <a:r>
            <a:rPr lang="es-MX" sz="1100" b="1"/>
            <a:t>TESORERA</a:t>
          </a:r>
          <a:r>
            <a:rPr lang="es-MX" sz="1100" b="1" baseline="0"/>
            <a:t> MUNICIPAL</a:t>
          </a:r>
          <a:endParaRPr lang="es-MX" sz="1100" b="1"/>
        </a:p>
      </xdr:txBody>
    </xdr:sp>
    <xdr:clientData/>
  </xdr:twoCellAnchor>
  <xdr:twoCellAnchor editAs="oneCell">
    <xdr:from>
      <xdr:col>2</xdr:col>
      <xdr:colOff>66675</xdr:colOff>
      <xdr:row>0</xdr:row>
      <xdr:rowOff>152400</xdr:rowOff>
    </xdr:from>
    <xdr:to>
      <xdr:col>3</xdr:col>
      <xdr:colOff>433110</xdr:colOff>
      <xdr:row>9</xdr:row>
      <xdr:rowOff>85725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8CBD596-D8BB-4C56-90EF-40EFA7F0DE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92"/>
        <a:stretch/>
      </xdr:blipFill>
      <xdr:spPr>
        <a:xfrm>
          <a:off x="3971925" y="152400"/>
          <a:ext cx="1509435" cy="16478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60</xdr:row>
      <xdr:rowOff>159970</xdr:rowOff>
    </xdr:from>
    <xdr:to>
      <xdr:col>6</xdr:col>
      <xdr:colOff>1095375</xdr:colOff>
      <xdr:row>65</xdr:row>
      <xdr:rowOff>133163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7EA75160-F617-48FE-8017-0E86018759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" t="1" b="3554"/>
        <a:stretch/>
      </xdr:blipFill>
      <xdr:spPr>
        <a:xfrm>
          <a:off x="57150" y="13723570"/>
          <a:ext cx="9515475" cy="925693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127</xdr:row>
      <xdr:rowOff>9525</xdr:rowOff>
    </xdr:from>
    <xdr:to>
      <xdr:col>6</xdr:col>
      <xdr:colOff>1133475</xdr:colOff>
      <xdr:row>131</xdr:row>
      <xdr:rowOff>173218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897D13D-AA63-455B-9B37-C669DACB0D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" t="1" b="3554"/>
        <a:stretch/>
      </xdr:blipFill>
      <xdr:spPr>
        <a:xfrm>
          <a:off x="95250" y="28041600"/>
          <a:ext cx="9515475" cy="925693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66</xdr:row>
      <xdr:rowOff>66675</xdr:rowOff>
    </xdr:from>
    <xdr:to>
      <xdr:col>3</xdr:col>
      <xdr:colOff>404535</xdr:colOff>
      <xdr:row>75</xdr:row>
      <xdr:rowOff>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8C3F9058-7818-47F4-A725-F8E649B5F5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92"/>
        <a:stretch/>
      </xdr:blipFill>
      <xdr:spPr>
        <a:xfrm>
          <a:off x="3943350" y="14773275"/>
          <a:ext cx="1509435" cy="1647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G124"/>
  <sheetViews>
    <sheetView tabSelected="1" view="pageBreakPreview" topLeftCell="A88" zoomScale="115" zoomScaleNormal="145" zoomScaleSheetLayoutView="115" workbookViewId="0">
      <selection activeCell="E27" sqref="E27"/>
    </sheetView>
  </sheetViews>
  <sheetFormatPr baseColWidth="10" defaultRowHeight="15" x14ac:dyDescent="0.25"/>
  <cols>
    <col min="1" max="1" width="41.42578125" customWidth="1"/>
    <col min="2" max="7" width="17.140625" customWidth="1"/>
  </cols>
  <sheetData>
    <row r="11" spans="1:7" ht="15" customHeight="1" x14ac:dyDescent="0.25">
      <c r="A11" s="68" t="s">
        <v>0</v>
      </c>
      <c r="B11" s="68"/>
      <c r="C11" s="68"/>
      <c r="D11" s="68"/>
      <c r="E11" s="68"/>
      <c r="F11" s="68"/>
      <c r="G11" s="68"/>
    </row>
    <row r="12" spans="1:7" ht="15" customHeight="1" x14ac:dyDescent="0.25">
      <c r="A12" s="68" t="s">
        <v>1</v>
      </c>
      <c r="B12" s="68"/>
      <c r="C12" s="68"/>
      <c r="D12" s="68"/>
      <c r="E12" s="68"/>
      <c r="F12" s="68"/>
      <c r="G12" s="68"/>
    </row>
    <row r="13" spans="1:7" x14ac:dyDescent="0.25">
      <c r="A13" s="66" t="s">
        <v>40</v>
      </c>
      <c r="B13" s="66"/>
      <c r="C13" s="66"/>
      <c r="D13" s="66"/>
      <c r="E13" s="66"/>
      <c r="F13" s="66"/>
      <c r="G13" s="66"/>
    </row>
    <row r="14" spans="1:7" ht="15" customHeight="1" x14ac:dyDescent="0.25">
      <c r="A14" s="67" t="s">
        <v>48</v>
      </c>
      <c r="B14" s="67"/>
      <c r="C14" s="67"/>
      <c r="D14" s="67"/>
      <c r="E14" s="67"/>
      <c r="F14" s="67"/>
      <c r="G14" s="67"/>
    </row>
    <row r="15" spans="1:7" ht="16.899999999999999" customHeight="1" thickBot="1" x14ac:dyDescent="0.3">
      <c r="B15" s="69"/>
      <c r="C15" s="69"/>
      <c r="D15" s="69"/>
      <c r="E15" s="69"/>
      <c r="F15" s="69"/>
      <c r="G15" s="69"/>
    </row>
    <row r="16" spans="1:7" ht="16.899999999999999" customHeight="1" x14ac:dyDescent="0.25">
      <c r="A16" s="56" t="s">
        <v>3</v>
      </c>
      <c r="B16" s="58" t="s">
        <v>2</v>
      </c>
      <c r="C16" s="59"/>
      <c r="D16" s="59"/>
      <c r="E16" s="59"/>
      <c r="F16" s="60"/>
      <c r="G16" s="61" t="s">
        <v>8</v>
      </c>
    </row>
    <row r="17" spans="1:7" ht="25.15" customHeight="1" x14ac:dyDescent="0.25">
      <c r="A17" s="57"/>
      <c r="B17" s="4" t="s">
        <v>4</v>
      </c>
      <c r="C17" s="4" t="s">
        <v>33</v>
      </c>
      <c r="D17" s="4" t="s">
        <v>5</v>
      </c>
      <c r="E17" s="4" t="s">
        <v>6</v>
      </c>
      <c r="F17" s="4" t="s">
        <v>7</v>
      </c>
      <c r="G17" s="62"/>
    </row>
    <row r="18" spans="1:7" ht="21.75" customHeight="1" x14ac:dyDescent="0.25">
      <c r="A18" s="5" t="s">
        <v>41</v>
      </c>
      <c r="B18" s="18">
        <f>+B19+B29+B38+B49</f>
        <v>970542513.48000014</v>
      </c>
      <c r="C18" s="18">
        <f>+C19+C29+C38+C49</f>
        <v>-8532448.3199999984</v>
      </c>
      <c r="D18" s="18">
        <f t="shared" ref="D18:G18" si="0">+D19+D29+D38+D49</f>
        <v>962010065.16000009</v>
      </c>
      <c r="E18" s="18">
        <f t="shared" si="0"/>
        <v>737183698.95000005</v>
      </c>
      <c r="F18" s="18">
        <f t="shared" si="0"/>
        <v>724374276.0999999</v>
      </c>
      <c r="G18" s="28">
        <f t="shared" si="0"/>
        <v>224826366.20999998</v>
      </c>
    </row>
    <row r="19" spans="1:7" x14ac:dyDescent="0.25">
      <c r="A19" s="10" t="s">
        <v>42</v>
      </c>
      <c r="B19" s="44">
        <f>SUM(B20:B27)</f>
        <v>735278517.12000012</v>
      </c>
      <c r="C19" s="45">
        <f t="shared" ref="C19:F19" si="1">SUM(C20:C27)</f>
        <v>-8422515.3299999982</v>
      </c>
      <c r="D19" s="45">
        <f t="shared" si="1"/>
        <v>726856001.79000008</v>
      </c>
      <c r="E19" s="45">
        <f t="shared" si="1"/>
        <v>575878545.13999999</v>
      </c>
      <c r="F19" s="45">
        <f t="shared" si="1"/>
        <v>563710371.25999999</v>
      </c>
      <c r="G19" s="46">
        <f>SUM(G20:G27)</f>
        <v>150977456.64999998</v>
      </c>
    </row>
    <row r="20" spans="1:7" x14ac:dyDescent="0.25">
      <c r="A20" s="7" t="s">
        <v>9</v>
      </c>
      <c r="B20" s="29">
        <v>296808561.20999998</v>
      </c>
      <c r="C20" s="30">
        <v>-23282221.82</v>
      </c>
      <c r="D20" s="30">
        <f>+B20+C20</f>
        <v>273526339.38999999</v>
      </c>
      <c r="E20" s="30">
        <v>249405582.02000001</v>
      </c>
      <c r="F20" s="30">
        <v>237333077.13</v>
      </c>
      <c r="G20" s="40">
        <f>+D20-E20</f>
        <v>24120757.369999975</v>
      </c>
    </row>
    <row r="21" spans="1:7" x14ac:dyDescent="0.25">
      <c r="A21" s="7" t="s">
        <v>10</v>
      </c>
      <c r="B21" s="29">
        <v>0</v>
      </c>
      <c r="C21" s="30">
        <v>0</v>
      </c>
      <c r="D21" s="30">
        <f t="shared" ref="D21:D27" si="2">+B21+C21</f>
        <v>0</v>
      </c>
      <c r="E21" s="30">
        <v>0</v>
      </c>
      <c r="F21" s="30">
        <v>0</v>
      </c>
      <c r="G21" s="40">
        <f t="shared" ref="G21:G27" si="3">+D21-E21</f>
        <v>0</v>
      </c>
    </row>
    <row r="22" spans="1:7" ht="27" customHeight="1" x14ac:dyDescent="0.25">
      <c r="A22" s="7" t="s">
        <v>11</v>
      </c>
      <c r="B22" s="29">
        <v>22784003.870000001</v>
      </c>
      <c r="C22" s="30">
        <v>-516336.58</v>
      </c>
      <c r="D22" s="30">
        <f t="shared" si="2"/>
        <v>22267667.290000003</v>
      </c>
      <c r="E22" s="30">
        <v>14668529.4</v>
      </c>
      <c r="F22" s="30">
        <v>14659627.82</v>
      </c>
      <c r="G22" s="40">
        <f t="shared" si="3"/>
        <v>7599137.8900000025</v>
      </c>
    </row>
    <row r="23" spans="1:7" x14ac:dyDescent="0.25">
      <c r="A23" s="7" t="s">
        <v>12</v>
      </c>
      <c r="B23" s="29">
        <v>0</v>
      </c>
      <c r="C23" s="30">
        <v>0</v>
      </c>
      <c r="D23" s="30">
        <f t="shared" si="2"/>
        <v>0</v>
      </c>
      <c r="E23" s="30">
        <v>0</v>
      </c>
      <c r="F23" s="30">
        <v>0</v>
      </c>
      <c r="G23" s="40">
        <f t="shared" si="3"/>
        <v>0</v>
      </c>
    </row>
    <row r="24" spans="1:7" x14ac:dyDescent="0.25">
      <c r="A24" s="7" t="s">
        <v>13</v>
      </c>
      <c r="B24" s="29">
        <v>97604201.909999996</v>
      </c>
      <c r="C24" s="30">
        <v>29885952.010000002</v>
      </c>
      <c r="D24" s="30">
        <f t="shared" si="2"/>
        <v>127490153.92</v>
      </c>
      <c r="E24" s="30">
        <v>106339105.51000001</v>
      </c>
      <c r="F24" s="30">
        <v>106339104.90000001</v>
      </c>
      <c r="G24" s="40">
        <f t="shared" si="3"/>
        <v>21151048.409999996</v>
      </c>
    </row>
    <row r="25" spans="1:7" x14ac:dyDescent="0.25">
      <c r="A25" s="7" t="s">
        <v>14</v>
      </c>
      <c r="B25" s="29">
        <v>0</v>
      </c>
      <c r="C25" s="30">
        <v>0</v>
      </c>
      <c r="D25" s="30">
        <f t="shared" si="2"/>
        <v>0</v>
      </c>
      <c r="E25" s="30">
        <v>0</v>
      </c>
      <c r="F25" s="30">
        <v>0</v>
      </c>
      <c r="G25" s="40">
        <f t="shared" si="3"/>
        <v>0</v>
      </c>
    </row>
    <row r="26" spans="1:7" ht="27" customHeight="1" x14ac:dyDescent="0.25">
      <c r="A26" s="7" t="s">
        <v>15</v>
      </c>
      <c r="B26" s="29">
        <v>179912917.94999999</v>
      </c>
      <c r="C26" s="30">
        <v>-4920386.21</v>
      </c>
      <c r="D26" s="30">
        <f t="shared" si="2"/>
        <v>174992531.73999998</v>
      </c>
      <c r="E26" s="30">
        <v>110311189.88</v>
      </c>
      <c r="F26" s="30">
        <v>110296339.88</v>
      </c>
      <c r="G26" s="40">
        <f t="shared" si="3"/>
        <v>64681341.859999985</v>
      </c>
    </row>
    <row r="27" spans="1:7" x14ac:dyDescent="0.25">
      <c r="A27" s="7" t="s">
        <v>16</v>
      </c>
      <c r="B27" s="29">
        <v>138168832.18000001</v>
      </c>
      <c r="C27" s="30">
        <v>-9589522.7300000004</v>
      </c>
      <c r="D27" s="30">
        <f t="shared" si="2"/>
        <v>128579309.45</v>
      </c>
      <c r="E27" s="30">
        <v>95154138.329999998</v>
      </c>
      <c r="F27" s="30">
        <v>95082221.530000001</v>
      </c>
      <c r="G27" s="40">
        <f t="shared" si="3"/>
        <v>33425171.120000005</v>
      </c>
    </row>
    <row r="28" spans="1:7" x14ac:dyDescent="0.25">
      <c r="A28" s="6"/>
      <c r="B28" s="41"/>
      <c r="C28" s="42"/>
      <c r="D28" s="42"/>
      <c r="E28" s="42"/>
      <c r="F28" s="42"/>
      <c r="G28" s="43"/>
    </row>
    <row r="29" spans="1:7" ht="26.25" customHeight="1" x14ac:dyDescent="0.25">
      <c r="A29" s="6" t="s">
        <v>43</v>
      </c>
      <c r="B29" s="47">
        <f>SUM(B30:B36)</f>
        <v>230295713.93000001</v>
      </c>
      <c r="C29" s="48">
        <f t="shared" ref="C29:F29" si="4">SUM(C30:C36)</f>
        <v>112615.93999999994</v>
      </c>
      <c r="D29" s="48">
        <f t="shared" si="4"/>
        <v>230408329.87</v>
      </c>
      <c r="E29" s="48">
        <f t="shared" si="4"/>
        <v>157961048.06</v>
      </c>
      <c r="F29" s="48">
        <f t="shared" si="4"/>
        <v>157332003.08999997</v>
      </c>
      <c r="G29" s="43">
        <f>SUM(G30:G36)</f>
        <v>72447281.810000002</v>
      </c>
    </row>
    <row r="30" spans="1:7" x14ac:dyDescent="0.25">
      <c r="A30" s="7" t="s">
        <v>17</v>
      </c>
      <c r="B30" s="29">
        <v>0</v>
      </c>
      <c r="C30" s="30">
        <v>0</v>
      </c>
      <c r="D30" s="30">
        <f t="shared" ref="D30:D36" si="5">+B30+C30</f>
        <v>0</v>
      </c>
      <c r="E30" s="30">
        <v>0</v>
      </c>
      <c r="F30" s="30">
        <v>0</v>
      </c>
      <c r="G30" s="40">
        <f t="shared" ref="G30:G36" si="6">+D30-E30</f>
        <v>0</v>
      </c>
    </row>
    <row r="31" spans="1:7" x14ac:dyDescent="0.25">
      <c r="A31" s="7" t="s">
        <v>18</v>
      </c>
      <c r="B31" s="29">
        <v>189360244.28999999</v>
      </c>
      <c r="C31" s="30">
        <v>-2049113.73</v>
      </c>
      <c r="D31" s="30">
        <f t="shared" si="5"/>
        <v>187311130.56</v>
      </c>
      <c r="E31" s="30">
        <v>127980279.45999999</v>
      </c>
      <c r="F31" s="30">
        <v>127805335.48999999</v>
      </c>
      <c r="G31" s="40">
        <f t="shared" si="6"/>
        <v>59330851.100000009</v>
      </c>
    </row>
    <row r="32" spans="1:7" x14ac:dyDescent="0.25">
      <c r="A32" s="7" t="s">
        <v>19</v>
      </c>
      <c r="B32" s="29">
        <v>13993592.720000001</v>
      </c>
      <c r="C32" s="30">
        <v>5049503.38</v>
      </c>
      <c r="D32" s="30">
        <f t="shared" si="5"/>
        <v>19043096.100000001</v>
      </c>
      <c r="E32" s="30">
        <v>13264070.460000001</v>
      </c>
      <c r="F32" s="30">
        <v>13259970.060000001</v>
      </c>
      <c r="G32" s="40">
        <f t="shared" si="6"/>
        <v>5779025.6400000006</v>
      </c>
    </row>
    <row r="33" spans="1:7" ht="24" customHeight="1" x14ac:dyDescent="0.25">
      <c r="A33" s="7" t="s">
        <v>20</v>
      </c>
      <c r="B33" s="29">
        <v>0</v>
      </c>
      <c r="C33" s="30">
        <v>0</v>
      </c>
      <c r="D33" s="30">
        <f t="shared" si="5"/>
        <v>0</v>
      </c>
      <c r="E33" s="30">
        <v>0</v>
      </c>
      <c r="F33" s="30">
        <v>0</v>
      </c>
      <c r="G33" s="40">
        <f t="shared" si="6"/>
        <v>0</v>
      </c>
    </row>
    <row r="34" spans="1:7" x14ac:dyDescent="0.25">
      <c r="A34" s="7" t="s">
        <v>21</v>
      </c>
      <c r="B34" s="29">
        <v>0</v>
      </c>
      <c r="C34" s="30">
        <v>0</v>
      </c>
      <c r="D34" s="30">
        <f t="shared" si="5"/>
        <v>0</v>
      </c>
      <c r="E34" s="30">
        <v>0</v>
      </c>
      <c r="F34" s="30">
        <v>0</v>
      </c>
      <c r="G34" s="40">
        <f t="shared" si="6"/>
        <v>0</v>
      </c>
    </row>
    <row r="35" spans="1:7" x14ac:dyDescent="0.25">
      <c r="A35" s="7" t="s">
        <v>22</v>
      </c>
      <c r="B35" s="29">
        <v>0</v>
      </c>
      <c r="C35" s="30">
        <v>0</v>
      </c>
      <c r="D35" s="30">
        <f t="shared" si="5"/>
        <v>0</v>
      </c>
      <c r="E35" s="30">
        <v>0</v>
      </c>
      <c r="F35" s="30">
        <v>0</v>
      </c>
      <c r="G35" s="40">
        <f t="shared" si="6"/>
        <v>0</v>
      </c>
    </row>
    <row r="36" spans="1:7" x14ac:dyDescent="0.25">
      <c r="A36" s="7" t="s">
        <v>23</v>
      </c>
      <c r="B36" s="29">
        <v>26941876.920000002</v>
      </c>
      <c r="C36" s="30">
        <v>-2887773.71</v>
      </c>
      <c r="D36" s="30">
        <f t="shared" si="5"/>
        <v>24054103.210000001</v>
      </c>
      <c r="E36" s="30">
        <v>16716698.140000001</v>
      </c>
      <c r="F36" s="30">
        <v>16266697.539999999</v>
      </c>
      <c r="G36" s="40">
        <f t="shared" si="6"/>
        <v>7337405.0700000003</v>
      </c>
    </row>
    <row r="37" spans="1:7" x14ac:dyDescent="0.25">
      <c r="A37" s="6"/>
      <c r="B37" s="41"/>
      <c r="C37" s="42"/>
      <c r="D37" s="42"/>
      <c r="E37" s="42"/>
      <c r="F37" s="42"/>
      <c r="G37" s="43"/>
    </row>
    <row r="38" spans="1:7" ht="27" customHeight="1" x14ac:dyDescent="0.25">
      <c r="A38" s="6" t="s">
        <v>44</v>
      </c>
      <c r="B38" s="47">
        <f>SUM(B39:B47)</f>
        <v>4968282.43</v>
      </c>
      <c r="C38" s="48">
        <f t="shared" ref="C38:E38" si="7">SUM(C39:C47)</f>
        <v>-222548.93</v>
      </c>
      <c r="D38" s="48">
        <f t="shared" si="7"/>
        <v>4745733.5</v>
      </c>
      <c r="E38" s="48">
        <f t="shared" si="7"/>
        <v>3344105.75</v>
      </c>
      <c r="F38" s="48">
        <f>SUM(F39:F47)</f>
        <v>3331901.75</v>
      </c>
      <c r="G38" s="43">
        <f>SUM(G39:G47)</f>
        <v>1401627.75</v>
      </c>
    </row>
    <row r="39" spans="1:7" ht="24" x14ac:dyDescent="0.25">
      <c r="A39" s="7" t="s">
        <v>25</v>
      </c>
      <c r="B39" s="29">
        <v>4968282.43</v>
      </c>
      <c r="C39" s="30">
        <v>-222548.93</v>
      </c>
      <c r="D39" s="30">
        <f t="shared" ref="D39:D47" si="8">+B39+C39</f>
        <v>4745733.5</v>
      </c>
      <c r="E39" s="30">
        <v>3344105.75</v>
      </c>
      <c r="F39" s="30">
        <v>3331901.75</v>
      </c>
      <c r="G39" s="40">
        <f t="shared" ref="G39" si="9">+D39-E39</f>
        <v>1401627.75</v>
      </c>
    </row>
    <row r="40" spans="1:7" ht="24" x14ac:dyDescent="0.25">
      <c r="A40" s="7" t="s">
        <v>24</v>
      </c>
      <c r="B40" s="29">
        <v>0</v>
      </c>
      <c r="C40" s="30">
        <v>0</v>
      </c>
      <c r="D40" s="30">
        <f t="shared" si="8"/>
        <v>0</v>
      </c>
      <c r="E40" s="30">
        <f t="shared" ref="E40:E42" si="10">+C40+D40</f>
        <v>0</v>
      </c>
      <c r="F40" s="30">
        <f t="shared" ref="F40:F42" si="11">+D40+E40</f>
        <v>0</v>
      </c>
      <c r="G40" s="40">
        <f t="shared" ref="G40:G47" si="12">+D40-E40</f>
        <v>0</v>
      </c>
    </row>
    <row r="41" spans="1:7" x14ac:dyDescent="0.25">
      <c r="A41" s="7" t="s">
        <v>26</v>
      </c>
      <c r="B41" s="29">
        <v>0</v>
      </c>
      <c r="C41" s="30">
        <v>0</v>
      </c>
      <c r="D41" s="30">
        <f t="shared" si="8"/>
        <v>0</v>
      </c>
      <c r="E41" s="30">
        <f t="shared" si="10"/>
        <v>0</v>
      </c>
      <c r="F41" s="30">
        <f t="shared" si="11"/>
        <v>0</v>
      </c>
      <c r="G41" s="40">
        <f t="shared" si="12"/>
        <v>0</v>
      </c>
    </row>
    <row r="42" spans="1:7" ht="24" x14ac:dyDescent="0.25">
      <c r="A42" s="7" t="s">
        <v>27</v>
      </c>
      <c r="B42" s="29">
        <v>0</v>
      </c>
      <c r="C42" s="30">
        <v>0</v>
      </c>
      <c r="D42" s="30">
        <f t="shared" si="8"/>
        <v>0</v>
      </c>
      <c r="E42" s="30">
        <f t="shared" si="10"/>
        <v>0</v>
      </c>
      <c r="F42" s="30">
        <f t="shared" si="11"/>
        <v>0</v>
      </c>
      <c r="G42" s="40">
        <f t="shared" si="12"/>
        <v>0</v>
      </c>
    </row>
    <row r="43" spans="1:7" x14ac:dyDescent="0.25">
      <c r="A43" s="7" t="s">
        <v>28</v>
      </c>
      <c r="B43" s="29">
        <v>0</v>
      </c>
      <c r="C43" s="30">
        <v>0</v>
      </c>
      <c r="D43" s="30">
        <f t="shared" si="8"/>
        <v>0</v>
      </c>
      <c r="E43" s="30">
        <v>0</v>
      </c>
      <c r="F43" s="30">
        <v>0</v>
      </c>
      <c r="G43" s="40">
        <f t="shared" si="12"/>
        <v>0</v>
      </c>
    </row>
    <row r="44" spans="1:7" x14ac:dyDescent="0.25">
      <c r="A44" s="7" t="s">
        <v>29</v>
      </c>
      <c r="B44" s="29">
        <v>0</v>
      </c>
      <c r="C44" s="30">
        <v>0</v>
      </c>
      <c r="D44" s="30">
        <f t="shared" si="8"/>
        <v>0</v>
      </c>
      <c r="E44" s="30">
        <f t="shared" ref="E44:E46" si="13">+C44+D44</f>
        <v>0</v>
      </c>
      <c r="F44" s="30">
        <f t="shared" ref="F44:F46" si="14">+D44+E44</f>
        <v>0</v>
      </c>
      <c r="G44" s="40">
        <f t="shared" si="12"/>
        <v>0</v>
      </c>
    </row>
    <row r="45" spans="1:7" x14ac:dyDescent="0.25">
      <c r="A45" s="7" t="s">
        <v>30</v>
      </c>
      <c r="B45" s="29">
        <v>0</v>
      </c>
      <c r="C45" s="30">
        <v>0</v>
      </c>
      <c r="D45" s="30">
        <f t="shared" si="8"/>
        <v>0</v>
      </c>
      <c r="E45" s="30">
        <f t="shared" si="13"/>
        <v>0</v>
      </c>
      <c r="F45" s="30">
        <f t="shared" si="14"/>
        <v>0</v>
      </c>
      <c r="G45" s="40">
        <f t="shared" si="12"/>
        <v>0</v>
      </c>
    </row>
    <row r="46" spans="1:7" x14ac:dyDescent="0.25">
      <c r="A46" s="7" t="s">
        <v>31</v>
      </c>
      <c r="B46" s="29">
        <v>0</v>
      </c>
      <c r="C46" s="30">
        <v>0</v>
      </c>
      <c r="D46" s="30">
        <f t="shared" si="8"/>
        <v>0</v>
      </c>
      <c r="E46" s="30">
        <f t="shared" si="13"/>
        <v>0</v>
      </c>
      <c r="F46" s="30">
        <f t="shared" si="14"/>
        <v>0</v>
      </c>
      <c r="G46" s="40">
        <f t="shared" si="12"/>
        <v>0</v>
      </c>
    </row>
    <row r="47" spans="1:7" ht="24" x14ac:dyDescent="0.25">
      <c r="A47" s="7" t="s">
        <v>32</v>
      </c>
      <c r="B47" s="29">
        <v>0</v>
      </c>
      <c r="C47" s="30">
        <v>0</v>
      </c>
      <c r="D47" s="30">
        <f t="shared" si="8"/>
        <v>0</v>
      </c>
      <c r="E47" s="30">
        <v>0</v>
      </c>
      <c r="F47" s="30">
        <v>0</v>
      </c>
      <c r="G47" s="40">
        <f t="shared" si="12"/>
        <v>0</v>
      </c>
    </row>
    <row r="48" spans="1:7" x14ac:dyDescent="0.25">
      <c r="A48" s="8"/>
      <c r="B48" s="29"/>
      <c r="C48" s="30"/>
      <c r="D48" s="30"/>
      <c r="E48" s="30"/>
      <c r="F48" s="30"/>
      <c r="G48" s="40"/>
    </row>
    <row r="49" spans="1:7" ht="28.5" customHeight="1" x14ac:dyDescent="0.25">
      <c r="A49" s="6" t="s">
        <v>45</v>
      </c>
      <c r="B49" s="41">
        <f>SUM(B50:B53)</f>
        <v>0</v>
      </c>
      <c r="C49" s="42">
        <f t="shared" ref="C49:F49" si="15">SUM(C50:C53)</f>
        <v>0</v>
      </c>
      <c r="D49" s="42">
        <f t="shared" si="15"/>
        <v>0</v>
      </c>
      <c r="E49" s="42">
        <f t="shared" si="15"/>
        <v>0</v>
      </c>
      <c r="F49" s="42">
        <f t="shared" si="15"/>
        <v>0</v>
      </c>
      <c r="G49" s="43">
        <f>SUM(G50:G53)</f>
        <v>0</v>
      </c>
    </row>
    <row r="50" spans="1:7" ht="25.9" customHeight="1" x14ac:dyDescent="0.25">
      <c r="A50" s="7" t="s">
        <v>34</v>
      </c>
      <c r="B50" s="36">
        <v>0</v>
      </c>
      <c r="C50" s="35">
        <v>0</v>
      </c>
      <c r="D50" s="35">
        <f>+B50+C50</f>
        <v>0</v>
      </c>
      <c r="E50" s="35">
        <v>0</v>
      </c>
      <c r="F50" s="35">
        <v>0</v>
      </c>
      <c r="G50" s="49">
        <f>+D50-E50</f>
        <v>0</v>
      </c>
    </row>
    <row r="51" spans="1:7" ht="36.6" customHeight="1" x14ac:dyDescent="0.25">
      <c r="A51" s="7" t="s">
        <v>35</v>
      </c>
      <c r="B51" s="36">
        <v>0</v>
      </c>
      <c r="C51" s="35">
        <v>0</v>
      </c>
      <c r="D51" s="35">
        <f t="shared" ref="D51:D53" si="16">+B51+C51</f>
        <v>0</v>
      </c>
      <c r="E51" s="35">
        <v>0</v>
      </c>
      <c r="F51" s="35">
        <v>0</v>
      </c>
      <c r="G51" s="49">
        <f t="shared" ref="G51:G53" si="17">+D51-E51</f>
        <v>0</v>
      </c>
    </row>
    <row r="52" spans="1:7" x14ac:dyDescent="0.25">
      <c r="A52" s="7" t="s">
        <v>36</v>
      </c>
      <c r="B52" s="36">
        <v>0</v>
      </c>
      <c r="C52" s="35">
        <v>0</v>
      </c>
      <c r="D52" s="35">
        <f t="shared" si="16"/>
        <v>0</v>
      </c>
      <c r="E52" s="35">
        <v>0</v>
      </c>
      <c r="F52" s="35">
        <v>0</v>
      </c>
      <c r="G52" s="49">
        <f t="shared" si="17"/>
        <v>0</v>
      </c>
    </row>
    <row r="53" spans="1:7" ht="26.25" customHeight="1" thickBot="1" x14ac:dyDescent="0.3">
      <c r="A53" s="9" t="s">
        <v>37</v>
      </c>
      <c r="B53" s="50">
        <v>0</v>
      </c>
      <c r="C53" s="51">
        <v>0</v>
      </c>
      <c r="D53" s="51">
        <f t="shared" si="16"/>
        <v>0</v>
      </c>
      <c r="E53" s="51">
        <v>0</v>
      </c>
      <c r="F53" s="51">
        <v>0</v>
      </c>
      <c r="G53" s="52">
        <f t="shared" si="17"/>
        <v>0</v>
      </c>
    </row>
    <row r="54" spans="1:7" x14ac:dyDescent="0.25">
      <c r="A54" s="11"/>
      <c r="B54" s="1"/>
      <c r="C54" s="1"/>
      <c r="D54" s="1"/>
      <c r="E54" s="2"/>
      <c r="F54" s="2"/>
    </row>
    <row r="57" spans="1:7" x14ac:dyDescent="0.25">
      <c r="G57" s="3" t="s">
        <v>38</v>
      </c>
    </row>
    <row r="75" spans="1:7" x14ac:dyDescent="0.25">
      <c r="G75" s="1"/>
    </row>
    <row r="76" spans="1:7" ht="15" customHeight="1" x14ac:dyDescent="0.25">
      <c r="A76" s="68" t="s">
        <v>0</v>
      </c>
      <c r="B76" s="68"/>
      <c r="C76" s="68"/>
      <c r="D76" s="68"/>
      <c r="E76" s="68"/>
      <c r="F76" s="68"/>
      <c r="G76" s="68"/>
    </row>
    <row r="77" spans="1:7" ht="15" customHeight="1" x14ac:dyDescent="0.25">
      <c r="A77" s="68" t="s">
        <v>1</v>
      </c>
      <c r="B77" s="68"/>
      <c r="C77" s="68"/>
      <c r="D77" s="68"/>
      <c r="E77" s="68"/>
      <c r="F77" s="68"/>
      <c r="G77" s="68"/>
    </row>
    <row r="78" spans="1:7" x14ac:dyDescent="0.25">
      <c r="A78" s="66" t="s">
        <v>40</v>
      </c>
      <c r="B78" s="66"/>
      <c r="C78" s="66"/>
      <c r="D78" s="66"/>
      <c r="E78" s="66"/>
      <c r="F78" s="66"/>
      <c r="G78" s="66"/>
    </row>
    <row r="79" spans="1:7" ht="15" customHeight="1" x14ac:dyDescent="0.25">
      <c r="A79" s="67" t="s">
        <v>48</v>
      </c>
      <c r="B79" s="67"/>
      <c r="C79" s="67"/>
      <c r="D79" s="67"/>
      <c r="E79" s="67"/>
      <c r="F79" s="67"/>
      <c r="G79" s="67"/>
    </row>
    <row r="80" spans="1:7" ht="15.75" thickBot="1" x14ac:dyDescent="0.3"/>
    <row r="81" spans="1:7" x14ac:dyDescent="0.25">
      <c r="A81" s="56" t="s">
        <v>3</v>
      </c>
      <c r="B81" s="58" t="s">
        <v>2</v>
      </c>
      <c r="C81" s="59"/>
      <c r="D81" s="59"/>
      <c r="E81" s="59"/>
      <c r="F81" s="60"/>
      <c r="G81" s="61" t="s">
        <v>8</v>
      </c>
    </row>
    <row r="82" spans="1:7" ht="24" x14ac:dyDescent="0.25">
      <c r="A82" s="57"/>
      <c r="B82" s="4" t="s">
        <v>4</v>
      </c>
      <c r="C82" s="4" t="s">
        <v>33</v>
      </c>
      <c r="D82" s="4" t="s">
        <v>5</v>
      </c>
      <c r="E82" s="4" t="s">
        <v>6</v>
      </c>
      <c r="F82" s="4" t="s">
        <v>7</v>
      </c>
      <c r="G82" s="62"/>
    </row>
    <row r="83" spans="1:7" x14ac:dyDescent="0.25">
      <c r="A83" s="5" t="s">
        <v>46</v>
      </c>
      <c r="B83" s="18">
        <f>+B84+B93+B102+B112</f>
        <v>129457486.52</v>
      </c>
      <c r="C83" s="18">
        <f t="shared" ref="C83:F83" si="18">+C84+C93+C102+C112</f>
        <v>-4490839.17</v>
      </c>
      <c r="D83" s="18">
        <f t="shared" si="18"/>
        <v>124966647.34999999</v>
      </c>
      <c r="E83" s="18">
        <f>+E84+E93+E102+E112</f>
        <v>105198783.70999999</v>
      </c>
      <c r="F83" s="18">
        <f t="shared" si="18"/>
        <v>100604491.3</v>
      </c>
      <c r="G83" s="19">
        <f>+G84+G93+G102+G112</f>
        <v>19767863.639999993</v>
      </c>
    </row>
    <row r="84" spans="1:7" x14ac:dyDescent="0.25">
      <c r="A84" s="10" t="s">
        <v>42</v>
      </c>
      <c r="B84" s="22">
        <f>SUM(B85:B92)</f>
        <v>129457486.52</v>
      </c>
      <c r="C84" s="23">
        <f>SUM(C85:C92)</f>
        <v>-8082244.1699999999</v>
      </c>
      <c r="D84" s="23">
        <f t="shared" ref="D84:E84" si="19">SUM(D85:D92)</f>
        <v>121375242.34999999</v>
      </c>
      <c r="E84" s="23">
        <f t="shared" si="19"/>
        <v>101653042.89</v>
      </c>
      <c r="F84" s="22">
        <f>SUM(F85:F92)</f>
        <v>97687162.530000001</v>
      </c>
      <c r="G84" s="20">
        <f>SUM(D84-E84)</f>
        <v>19722199.459999993</v>
      </c>
    </row>
    <row r="85" spans="1:7" x14ac:dyDescent="0.25">
      <c r="A85" s="7" t="s">
        <v>9</v>
      </c>
      <c r="B85" s="29">
        <v>0</v>
      </c>
      <c r="C85" s="30">
        <v>0</v>
      </c>
      <c r="D85" s="30">
        <v>0</v>
      </c>
      <c r="E85" s="30">
        <v>0</v>
      </c>
      <c r="F85" s="29">
        <v>0</v>
      </c>
      <c r="G85" s="30">
        <f t="shared" ref="G85:G116" si="20">SUM(D85-E85)</f>
        <v>0</v>
      </c>
    </row>
    <row r="86" spans="1:7" x14ac:dyDescent="0.25">
      <c r="A86" s="7" t="s">
        <v>10</v>
      </c>
      <c r="B86" s="29">
        <v>0</v>
      </c>
      <c r="C86" s="30">
        <v>0</v>
      </c>
      <c r="D86" s="30">
        <v>0</v>
      </c>
      <c r="E86" s="30">
        <v>0</v>
      </c>
      <c r="F86" s="29">
        <v>0</v>
      </c>
      <c r="G86" s="30">
        <f t="shared" si="20"/>
        <v>0</v>
      </c>
    </row>
    <row r="87" spans="1:7" ht="24" x14ac:dyDescent="0.25">
      <c r="A87" s="7" t="s">
        <v>11</v>
      </c>
      <c r="B87" s="29">
        <v>0</v>
      </c>
      <c r="C87" s="30">
        <v>0</v>
      </c>
      <c r="D87" s="30">
        <v>0</v>
      </c>
      <c r="E87" s="30">
        <v>0</v>
      </c>
      <c r="F87" s="29">
        <v>0</v>
      </c>
      <c r="G87" s="30">
        <f t="shared" si="20"/>
        <v>0</v>
      </c>
    </row>
    <row r="88" spans="1:7" x14ac:dyDescent="0.25">
      <c r="A88" s="7" t="s">
        <v>12</v>
      </c>
      <c r="B88" s="29">
        <v>0</v>
      </c>
      <c r="C88" s="30">
        <v>0</v>
      </c>
      <c r="D88" s="30">
        <v>0</v>
      </c>
      <c r="E88" s="30">
        <v>0</v>
      </c>
      <c r="F88" s="29">
        <v>0</v>
      </c>
      <c r="G88" s="30">
        <f t="shared" si="20"/>
        <v>0</v>
      </c>
    </row>
    <row r="89" spans="1:7" x14ac:dyDescent="0.25">
      <c r="A89" s="7" t="s">
        <v>13</v>
      </c>
      <c r="B89" s="31">
        <v>72906086.519999996</v>
      </c>
      <c r="C89" s="53">
        <v>-5844216</v>
      </c>
      <c r="D89" s="33">
        <f>+C89+B89</f>
        <v>67061870.519999996</v>
      </c>
      <c r="E89" s="32">
        <v>59197390.630000003</v>
      </c>
      <c r="F89" s="31">
        <v>55467081.75</v>
      </c>
      <c r="G89" s="30">
        <f t="shared" si="20"/>
        <v>7864479.8899999931</v>
      </c>
    </row>
    <row r="90" spans="1:7" x14ac:dyDescent="0.25">
      <c r="A90" s="7" t="s">
        <v>14</v>
      </c>
      <c r="B90" s="29">
        <v>0</v>
      </c>
      <c r="C90" s="30">
        <v>0</v>
      </c>
      <c r="D90" s="30">
        <v>0</v>
      </c>
      <c r="E90" s="30">
        <v>0</v>
      </c>
      <c r="F90" s="29">
        <v>0</v>
      </c>
      <c r="G90" s="30">
        <f t="shared" si="20"/>
        <v>0</v>
      </c>
    </row>
    <row r="91" spans="1:7" ht="24" x14ac:dyDescent="0.25">
      <c r="A91" s="7" t="s">
        <v>15</v>
      </c>
      <c r="B91" s="34">
        <v>56251400</v>
      </c>
      <c r="C91" s="53">
        <v>-1938028.17</v>
      </c>
      <c r="D91" s="32">
        <f>+B91+C91</f>
        <v>54313371.829999998</v>
      </c>
      <c r="E91" s="35">
        <v>42455652.259999998</v>
      </c>
      <c r="F91" s="36">
        <v>42220080.780000001</v>
      </c>
      <c r="G91" s="30">
        <f t="shared" si="20"/>
        <v>11857719.57</v>
      </c>
    </row>
    <row r="92" spans="1:7" x14ac:dyDescent="0.25">
      <c r="A92" s="7" t="s">
        <v>16</v>
      </c>
      <c r="B92" s="29">
        <v>300000</v>
      </c>
      <c r="C92" s="37">
        <v>-300000</v>
      </c>
      <c r="D92" s="32">
        <f>+B92+C92</f>
        <v>0</v>
      </c>
      <c r="E92" s="30">
        <v>0</v>
      </c>
      <c r="F92" s="29">
        <v>0</v>
      </c>
      <c r="G92" s="30">
        <f t="shared" si="20"/>
        <v>0</v>
      </c>
    </row>
    <row r="93" spans="1:7" ht="27.75" customHeight="1" x14ac:dyDescent="0.25">
      <c r="A93" s="6" t="s">
        <v>43</v>
      </c>
      <c r="B93" s="25">
        <f>SUM(B94:B100)</f>
        <v>0</v>
      </c>
      <c r="C93" s="26">
        <f t="shared" ref="C93:F93" si="21">SUM(C94:C100)</f>
        <v>0</v>
      </c>
      <c r="D93" s="26">
        <f t="shared" si="21"/>
        <v>0</v>
      </c>
      <c r="E93" s="26">
        <f t="shared" si="21"/>
        <v>0</v>
      </c>
      <c r="F93" s="25">
        <f t="shared" si="21"/>
        <v>0</v>
      </c>
      <c r="G93" s="21">
        <f t="shared" si="20"/>
        <v>0</v>
      </c>
    </row>
    <row r="94" spans="1:7" x14ac:dyDescent="0.25">
      <c r="A94" s="7" t="s">
        <v>17</v>
      </c>
      <c r="B94" s="24">
        <v>0</v>
      </c>
      <c r="C94" s="16">
        <v>0</v>
      </c>
      <c r="D94" s="16">
        <v>0</v>
      </c>
      <c r="E94" s="16">
        <v>0</v>
      </c>
      <c r="F94" s="24">
        <v>0</v>
      </c>
      <c r="G94" s="16">
        <f t="shared" si="20"/>
        <v>0</v>
      </c>
    </row>
    <row r="95" spans="1:7" x14ac:dyDescent="0.25">
      <c r="A95" s="7" t="s">
        <v>18</v>
      </c>
      <c r="B95" s="24">
        <v>0</v>
      </c>
      <c r="C95" s="16">
        <v>0</v>
      </c>
      <c r="D95" s="16">
        <f>+B95+C95</f>
        <v>0</v>
      </c>
      <c r="E95" s="16">
        <v>0</v>
      </c>
      <c r="F95" s="24">
        <v>0</v>
      </c>
      <c r="G95" s="16">
        <f t="shared" si="20"/>
        <v>0</v>
      </c>
    </row>
    <row r="96" spans="1:7" x14ac:dyDescent="0.25">
      <c r="A96" s="7" t="s">
        <v>19</v>
      </c>
      <c r="B96" s="24">
        <v>0</v>
      </c>
      <c r="C96" s="16">
        <v>0</v>
      </c>
      <c r="D96" s="16">
        <v>0</v>
      </c>
      <c r="E96" s="16">
        <v>0</v>
      </c>
      <c r="F96" s="24">
        <v>0</v>
      </c>
      <c r="G96" s="16">
        <f t="shared" si="20"/>
        <v>0</v>
      </c>
    </row>
    <row r="97" spans="1:7" ht="24" x14ac:dyDescent="0.25">
      <c r="A97" s="7" t="s">
        <v>20</v>
      </c>
      <c r="B97" s="24">
        <v>0</v>
      </c>
      <c r="C97" s="16">
        <v>0</v>
      </c>
      <c r="D97" s="16">
        <v>0</v>
      </c>
      <c r="E97" s="16">
        <v>0</v>
      </c>
      <c r="F97" s="24">
        <v>0</v>
      </c>
      <c r="G97" s="16">
        <f t="shared" si="20"/>
        <v>0</v>
      </c>
    </row>
    <row r="98" spans="1:7" x14ac:dyDescent="0.25">
      <c r="A98" s="7" t="s">
        <v>21</v>
      </c>
      <c r="B98" s="24">
        <v>0</v>
      </c>
      <c r="C98" s="16">
        <v>0</v>
      </c>
      <c r="D98" s="16">
        <v>0</v>
      </c>
      <c r="E98" s="16">
        <v>0</v>
      </c>
      <c r="F98" s="24">
        <v>0</v>
      </c>
      <c r="G98" s="16">
        <f t="shared" si="20"/>
        <v>0</v>
      </c>
    </row>
    <row r="99" spans="1:7" x14ac:dyDescent="0.25">
      <c r="A99" s="7" t="s">
        <v>22</v>
      </c>
      <c r="B99" s="24">
        <v>0</v>
      </c>
      <c r="C99" s="16">
        <v>0</v>
      </c>
      <c r="D99" s="16">
        <v>0</v>
      </c>
      <c r="E99" s="16">
        <v>0</v>
      </c>
      <c r="F99" s="24">
        <v>0</v>
      </c>
      <c r="G99" s="16">
        <f t="shared" si="20"/>
        <v>0</v>
      </c>
    </row>
    <row r="100" spans="1:7" x14ac:dyDescent="0.25">
      <c r="A100" s="7" t="s">
        <v>23</v>
      </c>
      <c r="B100" s="24">
        <v>0</v>
      </c>
      <c r="C100" s="16">
        <v>0</v>
      </c>
      <c r="D100" s="16">
        <v>0</v>
      </c>
      <c r="E100" s="16">
        <v>0</v>
      </c>
      <c r="F100" s="24">
        <v>0</v>
      </c>
      <c r="G100" s="16">
        <f t="shared" si="20"/>
        <v>0</v>
      </c>
    </row>
    <row r="101" spans="1:7" x14ac:dyDescent="0.25">
      <c r="A101" s="7"/>
      <c r="B101" s="24"/>
      <c r="C101" s="16"/>
      <c r="D101" s="16"/>
      <c r="E101" s="16"/>
      <c r="F101" s="24"/>
      <c r="G101" s="16">
        <f t="shared" si="20"/>
        <v>0</v>
      </c>
    </row>
    <row r="102" spans="1:7" ht="30" customHeight="1" x14ac:dyDescent="0.25">
      <c r="A102" s="6" t="s">
        <v>44</v>
      </c>
      <c r="B102" s="25">
        <f>SUM(B103:B111)</f>
        <v>0</v>
      </c>
      <c r="C102" s="26">
        <f t="shared" ref="C102:F102" si="22">SUM(C103:C111)</f>
        <v>0</v>
      </c>
      <c r="D102" s="26">
        <f t="shared" si="22"/>
        <v>0</v>
      </c>
      <c r="E102" s="26">
        <f t="shared" si="22"/>
        <v>0</v>
      </c>
      <c r="F102" s="25">
        <f t="shared" si="22"/>
        <v>0</v>
      </c>
      <c r="G102" s="21">
        <f t="shared" si="20"/>
        <v>0</v>
      </c>
    </row>
    <row r="103" spans="1:7" ht="24" x14ac:dyDescent="0.25">
      <c r="A103" s="7" t="s">
        <v>25</v>
      </c>
      <c r="B103" s="24">
        <v>0</v>
      </c>
      <c r="C103" s="16">
        <v>0</v>
      </c>
      <c r="D103" s="16">
        <v>0</v>
      </c>
      <c r="E103" s="16">
        <v>0</v>
      </c>
      <c r="F103" s="24">
        <v>0</v>
      </c>
      <c r="G103" s="16">
        <f t="shared" si="20"/>
        <v>0</v>
      </c>
    </row>
    <row r="104" spans="1:7" ht="24" x14ac:dyDescent="0.25">
      <c r="A104" s="7" t="s">
        <v>24</v>
      </c>
      <c r="B104" s="24">
        <v>0</v>
      </c>
      <c r="C104" s="16">
        <v>0</v>
      </c>
      <c r="D104" s="16">
        <v>0</v>
      </c>
      <c r="E104" s="16">
        <v>0</v>
      </c>
      <c r="F104" s="24">
        <v>0</v>
      </c>
      <c r="G104" s="16">
        <f t="shared" si="20"/>
        <v>0</v>
      </c>
    </row>
    <row r="105" spans="1:7" x14ac:dyDescent="0.25">
      <c r="A105" s="7" t="s">
        <v>26</v>
      </c>
      <c r="B105" s="24">
        <v>0</v>
      </c>
      <c r="C105" s="16">
        <v>0</v>
      </c>
      <c r="D105" s="16">
        <v>0</v>
      </c>
      <c r="E105" s="16">
        <v>0</v>
      </c>
      <c r="F105" s="24">
        <v>0</v>
      </c>
      <c r="G105" s="16">
        <f t="shared" si="20"/>
        <v>0</v>
      </c>
    </row>
    <row r="106" spans="1:7" ht="24" x14ac:dyDescent="0.25">
      <c r="A106" s="7" t="s">
        <v>27</v>
      </c>
      <c r="B106" s="24">
        <v>0</v>
      </c>
      <c r="C106" s="16">
        <v>0</v>
      </c>
      <c r="D106" s="16">
        <v>0</v>
      </c>
      <c r="E106" s="16">
        <v>0</v>
      </c>
      <c r="F106" s="24">
        <v>0</v>
      </c>
      <c r="G106" s="16">
        <f t="shared" si="20"/>
        <v>0</v>
      </c>
    </row>
    <row r="107" spans="1:7" x14ac:dyDescent="0.25">
      <c r="A107" s="7" t="s">
        <v>28</v>
      </c>
      <c r="B107" s="24">
        <v>0</v>
      </c>
      <c r="C107" s="16">
        <v>0</v>
      </c>
      <c r="D107" s="16">
        <v>0</v>
      </c>
      <c r="E107" s="16">
        <v>0</v>
      </c>
      <c r="F107" s="24">
        <v>0</v>
      </c>
      <c r="G107" s="16">
        <f t="shared" si="20"/>
        <v>0</v>
      </c>
    </row>
    <row r="108" spans="1:7" x14ac:dyDescent="0.25">
      <c r="A108" s="7" t="s">
        <v>29</v>
      </c>
      <c r="B108" s="24">
        <v>0</v>
      </c>
      <c r="C108" s="16">
        <v>0</v>
      </c>
      <c r="D108" s="16">
        <v>0</v>
      </c>
      <c r="E108" s="16">
        <v>0</v>
      </c>
      <c r="F108" s="24">
        <v>0</v>
      </c>
      <c r="G108" s="16">
        <f t="shared" si="20"/>
        <v>0</v>
      </c>
    </row>
    <row r="109" spans="1:7" x14ac:dyDescent="0.25">
      <c r="A109" s="7" t="s">
        <v>30</v>
      </c>
      <c r="B109" s="24">
        <v>0</v>
      </c>
      <c r="C109" s="16">
        <v>0</v>
      </c>
      <c r="D109" s="16">
        <v>0</v>
      </c>
      <c r="E109" s="16">
        <v>0</v>
      </c>
      <c r="F109" s="24">
        <v>0</v>
      </c>
      <c r="G109" s="16">
        <f t="shared" si="20"/>
        <v>0</v>
      </c>
    </row>
    <row r="110" spans="1:7" x14ac:dyDescent="0.25">
      <c r="A110" s="7" t="s">
        <v>31</v>
      </c>
      <c r="B110" s="24">
        <v>0</v>
      </c>
      <c r="C110" s="16">
        <v>0</v>
      </c>
      <c r="D110" s="16">
        <v>0</v>
      </c>
      <c r="E110" s="16">
        <v>0</v>
      </c>
      <c r="F110" s="24">
        <v>0</v>
      </c>
      <c r="G110" s="16">
        <f t="shared" si="20"/>
        <v>0</v>
      </c>
    </row>
    <row r="111" spans="1:7" ht="24" x14ac:dyDescent="0.25">
      <c r="A111" s="7" t="s">
        <v>32</v>
      </c>
      <c r="B111" s="24">
        <v>0</v>
      </c>
      <c r="C111" s="16">
        <v>0</v>
      </c>
      <c r="D111" s="16">
        <v>0</v>
      </c>
      <c r="E111" s="16">
        <v>0</v>
      </c>
      <c r="F111" s="24">
        <v>0</v>
      </c>
      <c r="G111" s="16">
        <f t="shared" si="20"/>
        <v>0</v>
      </c>
    </row>
    <row r="112" spans="1:7" ht="29.25" customHeight="1" x14ac:dyDescent="0.25">
      <c r="A112" s="6" t="s">
        <v>45</v>
      </c>
      <c r="B112" s="27">
        <f>SUM(B113:B116)</f>
        <v>0</v>
      </c>
      <c r="C112" s="21">
        <f t="shared" ref="C112:F112" si="23">SUM(C113:C116)</f>
        <v>3591405</v>
      </c>
      <c r="D112" s="21">
        <f t="shared" si="23"/>
        <v>3591405</v>
      </c>
      <c r="E112" s="21">
        <f t="shared" si="23"/>
        <v>3545740.82</v>
      </c>
      <c r="F112" s="27">
        <f t="shared" si="23"/>
        <v>2917328.77</v>
      </c>
      <c r="G112" s="21">
        <f t="shared" si="20"/>
        <v>45664.180000000168</v>
      </c>
    </row>
    <row r="113" spans="1:7" ht="24" x14ac:dyDescent="0.25">
      <c r="A113" s="7" t="s">
        <v>34</v>
      </c>
      <c r="B113" s="36">
        <v>0</v>
      </c>
      <c r="C113" s="35">
        <v>0</v>
      </c>
      <c r="D113" s="35">
        <v>0</v>
      </c>
      <c r="E113" s="35">
        <v>0</v>
      </c>
      <c r="F113" s="36">
        <v>0</v>
      </c>
      <c r="G113" s="30">
        <f t="shared" si="20"/>
        <v>0</v>
      </c>
    </row>
    <row r="114" spans="1:7" ht="36" x14ac:dyDescent="0.25">
      <c r="A114" s="7" t="s">
        <v>35</v>
      </c>
      <c r="B114" s="36">
        <v>0</v>
      </c>
      <c r="C114" s="35">
        <v>3591405</v>
      </c>
      <c r="D114" s="35">
        <f>B114+C114</f>
        <v>3591405</v>
      </c>
      <c r="E114" s="35">
        <v>3545740.82</v>
      </c>
      <c r="F114" s="36">
        <v>2917328.77</v>
      </c>
      <c r="G114" s="30">
        <f t="shared" si="20"/>
        <v>45664.180000000168</v>
      </c>
    </row>
    <row r="115" spans="1:7" x14ac:dyDescent="0.25">
      <c r="A115" s="7" t="s">
        <v>36</v>
      </c>
      <c r="B115" s="36">
        <v>0</v>
      </c>
      <c r="C115" s="35">
        <v>0</v>
      </c>
      <c r="D115" s="35">
        <v>0</v>
      </c>
      <c r="E115" s="35">
        <v>0</v>
      </c>
      <c r="F115" s="36">
        <v>0</v>
      </c>
      <c r="G115" s="30">
        <f t="shared" si="20"/>
        <v>0</v>
      </c>
    </row>
    <row r="116" spans="1:7" ht="24" x14ac:dyDescent="0.25">
      <c r="A116" s="12" t="s">
        <v>37</v>
      </c>
      <c r="B116" s="38">
        <v>0</v>
      </c>
      <c r="C116" s="35">
        <v>0</v>
      </c>
      <c r="D116" s="35">
        <v>0</v>
      </c>
      <c r="E116" s="35">
        <v>0</v>
      </c>
      <c r="F116" s="36">
        <v>0</v>
      </c>
      <c r="G116" s="39">
        <f t="shared" si="20"/>
        <v>0</v>
      </c>
    </row>
    <row r="117" spans="1:7" ht="24" customHeight="1" thickBot="1" x14ac:dyDescent="0.3">
      <c r="A117" s="13" t="s">
        <v>39</v>
      </c>
      <c r="B117" s="14">
        <f t="shared" ref="B117:G117" si="24">+B83+B18</f>
        <v>1100000000.0000002</v>
      </c>
      <c r="C117" s="14">
        <f t="shared" si="24"/>
        <v>-13023287.489999998</v>
      </c>
      <c r="D117" s="14">
        <f t="shared" si="24"/>
        <v>1086976712.51</v>
      </c>
      <c r="E117" s="14">
        <f t="shared" si="24"/>
        <v>842382482.66000009</v>
      </c>
      <c r="F117" s="14">
        <f t="shared" si="24"/>
        <v>824978767.39999986</v>
      </c>
      <c r="G117" s="17">
        <f t="shared" si="24"/>
        <v>244594229.84999996</v>
      </c>
    </row>
    <row r="118" spans="1:7" x14ac:dyDescent="0.25">
      <c r="G118" s="54" t="s">
        <v>47</v>
      </c>
    </row>
    <row r="121" spans="1:7" x14ac:dyDescent="0.25">
      <c r="A121" s="63"/>
      <c r="B121" s="63"/>
      <c r="C121" s="63"/>
      <c r="D121" s="63"/>
      <c r="E121" s="63"/>
      <c r="F121" s="63"/>
      <c r="G121" s="63"/>
    </row>
    <row r="122" spans="1:7" x14ac:dyDescent="0.25">
      <c r="A122" s="64"/>
      <c r="B122" s="64"/>
      <c r="C122" s="65"/>
      <c r="D122" s="65"/>
      <c r="E122" s="65"/>
      <c r="F122" s="65"/>
      <c r="G122" s="65"/>
    </row>
    <row r="123" spans="1:7" ht="16.5" customHeight="1" x14ac:dyDescent="0.25">
      <c r="A123" s="55"/>
      <c r="B123" s="55"/>
      <c r="C123" s="55"/>
      <c r="D123" s="55"/>
      <c r="E123" s="55"/>
      <c r="F123" s="55"/>
      <c r="G123" s="55"/>
    </row>
    <row r="124" spans="1:7" x14ac:dyDescent="0.25">
      <c r="G124" s="15"/>
    </row>
  </sheetData>
  <mergeCells count="24">
    <mergeCell ref="A78:G78"/>
    <mergeCell ref="A79:G79"/>
    <mergeCell ref="A11:G11"/>
    <mergeCell ref="A12:G12"/>
    <mergeCell ref="A13:G13"/>
    <mergeCell ref="A14:G14"/>
    <mergeCell ref="B15:G15"/>
    <mergeCell ref="A76:G76"/>
    <mergeCell ref="A77:G77"/>
    <mergeCell ref="A16:A17"/>
    <mergeCell ref="B16:F16"/>
    <mergeCell ref="G16:G17"/>
    <mergeCell ref="A123:B123"/>
    <mergeCell ref="C123:D123"/>
    <mergeCell ref="E123:G123"/>
    <mergeCell ref="A81:A82"/>
    <mergeCell ref="B81:F81"/>
    <mergeCell ref="G81:G82"/>
    <mergeCell ref="A121:B121"/>
    <mergeCell ref="C121:D121"/>
    <mergeCell ref="E121:G121"/>
    <mergeCell ref="A122:B122"/>
    <mergeCell ref="C122:D122"/>
    <mergeCell ref="E122:G122"/>
  </mergeCells>
  <pageMargins left="0.51181102362204722" right="0.19685039370078741" top="0.39370078740157483" bottom="0.39370078740157483" header="0.39370078740157483" footer="0.39370078740157483"/>
  <pageSetup scale="65" orientation="portrait" r:id="rId1"/>
  <headerFooter alignWithMargins="0"/>
  <rowBreaks count="1" manualBreakCount="1">
    <brk id="6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Pacheco</dc:creator>
  <cp:lastModifiedBy>Jefe Presupuestos</cp:lastModifiedBy>
  <cp:lastPrinted>2024-10-28T17:41:45Z</cp:lastPrinted>
  <dcterms:created xsi:type="dcterms:W3CDTF">2020-04-28T01:42:21Z</dcterms:created>
  <dcterms:modified xsi:type="dcterms:W3CDTF">2024-10-28T17:46:31Z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