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coordctapub\Desktop\AYUNTAMIENTO\2024\ESTADOS FINANCIEROS 2024\SEGUNDO TRIMESTRE 2024\IV. Informacion Financiera Adicional (LDF)\"/>
    </mc:Choice>
  </mc:AlternateContent>
  <xr:revisionPtr revIDLastSave="0" documentId="13_ncr:1_{DB0D94C1-8F1B-40A7-B6D5-39860CF16A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do trim 2024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6" i="1" l="1"/>
  <c r="E76" i="1"/>
  <c r="D76" i="1"/>
  <c r="E74" i="1"/>
  <c r="D74" i="1"/>
  <c r="F72" i="1"/>
  <c r="E72" i="1"/>
  <c r="E70" i="1" s="1"/>
  <c r="D72" i="1"/>
  <c r="D70" i="1" s="1"/>
  <c r="F71" i="1"/>
  <c r="F70" i="1" s="1"/>
  <c r="E71" i="1"/>
  <c r="D71" i="1"/>
  <c r="F60" i="1"/>
  <c r="E60" i="1"/>
  <c r="D60" i="1"/>
  <c r="E56" i="1"/>
  <c r="D56" i="1"/>
  <c r="F55" i="1"/>
  <c r="E55" i="1"/>
  <c r="D55" i="1"/>
  <c r="E54" i="1"/>
  <c r="D54" i="1"/>
  <c r="F45" i="1"/>
  <c r="F44" i="1"/>
  <c r="F16" i="1" s="1"/>
  <c r="F43" i="1"/>
  <c r="E43" i="1"/>
  <c r="D43" i="1"/>
  <c r="F40" i="1"/>
  <c r="F47" i="1" s="1"/>
  <c r="F13" i="1" s="1"/>
  <c r="E40" i="1"/>
  <c r="E47" i="1" s="1"/>
  <c r="E13" i="1" s="1"/>
  <c r="D40" i="1"/>
  <c r="D47" i="1" s="1"/>
  <c r="D13" i="1" s="1"/>
  <c r="F32" i="1"/>
  <c r="F31" i="1"/>
  <c r="F30" i="1" s="1"/>
  <c r="E30" i="1"/>
  <c r="D30" i="1"/>
  <c r="F19" i="1"/>
  <c r="E19" i="1"/>
  <c r="D19" i="1"/>
  <c r="F17" i="1"/>
  <c r="F74" i="1" s="1"/>
  <c r="E17" i="1"/>
  <c r="D17" i="1"/>
  <c r="D15" i="1" s="1"/>
  <c r="E16" i="1"/>
  <c r="E58" i="1" s="1"/>
  <c r="D16" i="1"/>
  <c r="D58" i="1" s="1"/>
  <c r="E15" i="1"/>
  <c r="F12" i="1"/>
  <c r="F69" i="1" s="1"/>
  <c r="F78" i="1" s="1"/>
  <c r="F79" i="1" s="1"/>
  <c r="E12" i="1"/>
  <c r="E69" i="1" s="1"/>
  <c r="E78" i="1" s="1"/>
  <c r="E79" i="1" s="1"/>
  <c r="D12" i="1"/>
  <c r="D69" i="1" s="1"/>
  <c r="D78" i="1" s="1"/>
  <c r="D79" i="1" s="1"/>
  <c r="F11" i="1"/>
  <c r="F10" i="1" s="1"/>
  <c r="E11" i="1"/>
  <c r="D11" i="1"/>
  <c r="D53" i="1" s="1"/>
  <c r="E10" i="1" l="1"/>
  <c r="E23" i="1" s="1"/>
  <c r="E24" i="1" s="1"/>
  <c r="E25" i="1" s="1"/>
  <c r="E34" i="1" s="1"/>
  <c r="D62" i="1"/>
  <c r="D63" i="1" s="1"/>
  <c r="F58" i="1"/>
  <c r="F15" i="1"/>
  <c r="F23" i="1" s="1"/>
  <c r="F24" i="1" s="1"/>
  <c r="F25" i="1" s="1"/>
  <c r="F34" i="1" s="1"/>
  <c r="D10" i="1"/>
  <c r="D23" i="1" s="1"/>
  <c r="D24" i="1" s="1"/>
  <c r="D25" i="1" s="1"/>
  <c r="D34" i="1" s="1"/>
  <c r="E53" i="1"/>
  <c r="E62" i="1" s="1"/>
  <c r="E63" i="1" s="1"/>
  <c r="F56" i="1"/>
  <c r="F54" i="1" s="1"/>
  <c r="F53" i="1"/>
  <c r="F62" i="1" s="1"/>
  <c r="F63" i="1" s="1"/>
</calcChain>
</file>

<file path=xl/sharedStrings.xml><?xml version="1.0" encoding="utf-8"?>
<sst xmlns="http://schemas.openxmlformats.org/spreadsheetml/2006/main" count="76" uniqueCount="51">
  <si>
    <t>AYUNTAMIENTO MUNICIPAL DE PLAYAS DE ROSARITO</t>
  </si>
  <si>
    <t>Balance Presupuestario - LDF</t>
  </si>
  <si>
    <t>(PESOS)</t>
  </si>
  <si>
    <t xml:space="preserve">Concepto </t>
  </si>
  <si>
    <t>Estimado/</t>
  </si>
  <si>
    <t>Devengado</t>
  </si>
  <si>
    <t>Recaudado/</t>
  </si>
  <si>
    <t>Aprobado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</si>
  <si>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</si>
  <si>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</si>
  <si>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</si>
  <si>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</si>
  <si>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</si>
  <si>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rFont val="Arial"/>
        <family val="2"/>
      </rPr>
      <t>1</t>
    </r>
    <r>
      <rPr>
        <b/>
        <sz val="6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</si>
  <si>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</si>
  <si>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</si>
  <si>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</si>
  <si>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</si>
  <si>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</si>
  <si>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</si>
  <si>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</si>
  <si>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</si>
  <si>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</si>
  <si>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</si>
  <si>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</si>
  <si>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</si>
  <si>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</si>
  <si>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</si>
  <si>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</si>
  <si>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</si>
  <si>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</si>
  <si>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</si>
  <si>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</si>
  <si>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</si>
  <si>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</si>
  <si>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</si>
  <si>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</si>
  <si>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</si>
  <si>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</si>
  <si>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</si>
  <si>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</si>
  <si>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</si>
  <si>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</si>
  <si>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</si>
  <si>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Del 1 de enero al 30 de junio de 2024</t>
  </si>
  <si>
    <t>____________________________________</t>
  </si>
  <si>
    <t xml:space="preserve">            PRESIDENTE MUNICIPAL</t>
  </si>
  <si>
    <t xml:space="preserve">         C. Hilda Araceli Brown Figueredo</t>
  </si>
  <si>
    <t xml:space="preserve">         Lic. José Francisco Sigler Pineda</t>
  </si>
  <si>
    <t xml:space="preserve">               TESORERO MUNICIPAL</t>
  </si>
  <si>
    <t>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</si>
</sst>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vertAlign val="superscript"/>
      <sz val="6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lightGray">
        <bgColor rgb="FFBFBFBF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" fillId="0" borderId="0"/>
  </cellStyleXfs>
  <cellXfs count="68">
    <xf numFmtId="0" fontId="0" fillId="0" borderId="0" xfId="0"/>
    <xf numFmtId="0" fontId="2" fillId="0" borderId="0" xfId="2"/>
    <xf numFmtId="0" fontId="4" fillId="0" borderId="0" xfId="2" applyFont="1" applyAlignment="1">
      <alignment vertical="center"/>
    </xf>
    <xf numFmtId="0" fontId="5" fillId="2" borderId="3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  <xf numFmtId="0" fontId="4" fillId="0" borderId="4" xfId="2" applyFont="1" applyBorder="1" applyAlignment="1">
      <alignment vertical="center" wrapText="1"/>
    </xf>
    <xf numFmtId="0" fontId="4" fillId="0" borderId="5" xfId="2" applyFont="1" applyBorder="1" applyAlignment="1">
      <alignment vertical="center" wrapText="1"/>
    </xf>
    <xf numFmtId="0" fontId="5" fillId="0" borderId="5" xfId="2" applyFont="1" applyBorder="1" applyAlignment="1">
      <alignment vertical="center" wrapText="1"/>
    </xf>
    <xf numFmtId="44" fontId="5" fillId="0" borderId="5" xfId="1" applyFont="1" applyBorder="1" applyAlignment="1">
      <alignment vertical="center" wrapText="1"/>
    </xf>
    <xf numFmtId="0" fontId="4" fillId="0" borderId="5" xfId="2" applyFont="1" applyBorder="1" applyAlignment="1">
      <alignment horizontal="left" vertical="center" wrapText="1" indent="1"/>
    </xf>
    <xf numFmtId="44" fontId="4" fillId="3" borderId="5" xfId="1" applyFont="1" applyFill="1" applyBorder="1" applyAlignment="1">
      <alignment vertical="center" wrapText="1"/>
    </xf>
    <xf numFmtId="44" fontId="4" fillId="0" borderId="5" xfId="1" applyFont="1" applyBorder="1" applyAlignment="1">
      <alignment vertical="center" wrapText="1"/>
    </xf>
    <xf numFmtId="0" fontId="5" fillId="0" borderId="4" xfId="2" applyFont="1" applyBorder="1" applyAlignment="1">
      <alignment vertical="center" wrapText="1"/>
    </xf>
    <xf numFmtId="44" fontId="2" fillId="0" borderId="0" xfId="2" applyNumberFormat="1"/>
    <xf numFmtId="44" fontId="4" fillId="4" borderId="5" xfId="1" applyFont="1" applyFill="1" applyBorder="1" applyAlignment="1">
      <alignment vertical="center" wrapText="1"/>
    </xf>
    <xf numFmtId="164" fontId="2" fillId="0" borderId="0" xfId="2" applyNumberFormat="1"/>
    <xf numFmtId="44" fontId="5" fillId="0" borderId="5" xfId="1" applyFont="1" applyFill="1" applyBorder="1" applyAlignment="1">
      <alignment vertical="center" wrapText="1"/>
    </xf>
    <xf numFmtId="0" fontId="4" fillId="0" borderId="6" xfId="2" applyFont="1" applyBorder="1" applyAlignment="1">
      <alignment vertical="center" wrapText="1"/>
    </xf>
    <xf numFmtId="0" fontId="4" fillId="0" borderId="8" xfId="2" applyFont="1" applyBorder="1" applyAlignment="1">
      <alignment vertical="center" wrapText="1"/>
    </xf>
    <xf numFmtId="44" fontId="4" fillId="0" borderId="8" xfId="1" applyFont="1" applyBorder="1" applyAlignment="1">
      <alignment vertical="center" wrapText="1"/>
    </xf>
    <xf numFmtId="44" fontId="0" fillId="0" borderId="0" xfId="1" applyFont="1"/>
    <xf numFmtId="44" fontId="5" fillId="2" borderId="12" xfId="1" applyFont="1" applyFill="1" applyBorder="1" applyAlignment="1">
      <alignment horizontal="center" vertical="center" wrapText="1"/>
    </xf>
    <xf numFmtId="44" fontId="5" fillId="2" borderId="3" xfId="1" applyFont="1" applyFill="1" applyBorder="1" applyAlignment="1">
      <alignment horizontal="center" vertical="center"/>
    </xf>
    <xf numFmtId="44" fontId="5" fillId="2" borderId="8" xfId="1" applyFont="1" applyFill="1" applyBorder="1" applyAlignment="1">
      <alignment horizontal="center" vertical="center"/>
    </xf>
    <xf numFmtId="0" fontId="4" fillId="0" borderId="4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44" fontId="4" fillId="0" borderId="5" xfId="1" applyFont="1" applyBorder="1" applyAlignment="1">
      <alignment vertical="center"/>
    </xf>
    <xf numFmtId="44" fontId="5" fillId="0" borderId="5" xfId="1" applyFont="1" applyBorder="1" applyAlignment="1">
      <alignment vertical="center"/>
    </xf>
    <xf numFmtId="0" fontId="7" fillId="0" borderId="0" xfId="2" applyFont="1"/>
    <xf numFmtId="0" fontId="4" fillId="0" borderId="5" xfId="2" applyFont="1" applyBorder="1" applyAlignment="1">
      <alignment horizontal="left" vertical="center" indent="1"/>
    </xf>
    <xf numFmtId="44" fontId="4" fillId="4" borderId="5" xfId="1" applyFont="1" applyFill="1" applyBorder="1" applyAlignment="1">
      <alignment vertical="center"/>
    </xf>
    <xf numFmtId="44" fontId="4" fillId="5" borderId="5" xfId="1" applyFont="1" applyFill="1" applyBorder="1" applyAlignment="1">
      <alignment vertical="center"/>
    </xf>
    <xf numFmtId="0" fontId="4" fillId="0" borderId="6" xfId="2" applyFont="1" applyBorder="1" applyAlignment="1">
      <alignment vertical="center"/>
    </xf>
    <xf numFmtId="0" fontId="4" fillId="0" borderId="8" xfId="2" applyFont="1" applyBorder="1" applyAlignment="1">
      <alignment vertical="center"/>
    </xf>
    <xf numFmtId="44" fontId="4" fillId="0" borderId="8" xfId="1" applyFont="1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5" xfId="2" applyFont="1" applyBorder="1" applyAlignment="1">
      <alignment vertical="center"/>
    </xf>
    <xf numFmtId="0" fontId="2" fillId="0" borderId="0" xfId="2" applyAlignment="1">
      <alignment vertical="center"/>
    </xf>
    <xf numFmtId="44" fontId="8" fillId="0" borderId="0" xfId="1" applyFont="1"/>
    <xf numFmtId="0" fontId="5" fillId="2" borderId="1" xfId="2" applyFont="1" applyFill="1" applyBorder="1" applyAlignment="1">
      <alignment vertical="center"/>
    </xf>
    <xf numFmtId="0" fontId="5" fillId="2" borderId="3" xfId="2" applyFont="1" applyFill="1" applyBorder="1" applyAlignment="1">
      <alignment vertical="center"/>
    </xf>
    <xf numFmtId="0" fontId="5" fillId="2" borderId="6" xfId="2" applyFont="1" applyFill="1" applyBorder="1" applyAlignment="1">
      <alignment vertical="center"/>
    </xf>
    <xf numFmtId="0" fontId="5" fillId="2" borderId="8" xfId="2" applyFont="1" applyFill="1" applyBorder="1" applyAlignment="1">
      <alignment vertical="center"/>
    </xf>
    <xf numFmtId="44" fontId="5" fillId="2" borderId="9" xfId="1" applyFont="1" applyFill="1" applyBorder="1" applyAlignment="1">
      <alignment horizontal="center" vertical="center"/>
    </xf>
    <xf numFmtId="44" fontId="5" fillId="2" borderId="10" xfId="1" applyFont="1" applyFill="1" applyBorder="1" applyAlignment="1">
      <alignment horizontal="center" vertical="center"/>
    </xf>
    <xf numFmtId="0" fontId="4" fillId="0" borderId="1" xfId="2" applyFont="1" applyBorder="1" applyAlignment="1">
      <alignment vertical="center"/>
    </xf>
    <xf numFmtId="0" fontId="4" fillId="0" borderId="3" xfId="2" applyFont="1" applyBorder="1" applyAlignment="1">
      <alignment vertical="center"/>
    </xf>
    <xf numFmtId="44" fontId="5" fillId="0" borderId="13" xfId="1" applyFont="1" applyBorder="1" applyAlignment="1">
      <alignment vertical="center"/>
    </xf>
    <xf numFmtId="44" fontId="5" fillId="0" borderId="10" xfId="1" applyFont="1" applyBorder="1" applyAlignment="1">
      <alignment vertical="center"/>
    </xf>
    <xf numFmtId="0" fontId="5" fillId="2" borderId="11" xfId="2" applyFont="1" applyFill="1" applyBorder="1" applyAlignment="1">
      <alignment vertical="center"/>
    </xf>
    <xf numFmtId="0" fontId="5" fillId="2" borderId="12" xfId="2" applyFont="1" applyFill="1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6" xfId="2" applyFont="1" applyBorder="1" applyAlignment="1">
      <alignment vertical="center"/>
    </xf>
    <xf numFmtId="0" fontId="5" fillId="0" borderId="5" xfId="2" applyFont="1" applyBorder="1" applyAlignment="1">
      <alignment vertical="center"/>
    </xf>
    <xf numFmtId="0" fontId="5" fillId="0" borderId="8" xfId="2" applyFont="1" applyBorder="1" applyAlignment="1">
      <alignment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5" fillId="0" borderId="5" xfId="2" applyFont="1" applyBorder="1" applyAlignment="1">
      <alignment vertical="center" wrapText="1"/>
    </xf>
    <xf numFmtId="0" fontId="5" fillId="0" borderId="8" xfId="2" applyFont="1" applyBorder="1" applyAlignment="1">
      <alignment vertical="center" wrapText="1"/>
    </xf>
  </cellXfs>
  <cellStyles count="4">
    <cellStyle name="Moneda" xfId="1" builtinId="4"/>
    <cellStyle name="Normal" xfId="0" builtinId="0"/>
    <cellStyle name="Normal 3 2" xfId="3" xr:uid="{00000000-0005-0000-0000-000002000000}"/>
    <cellStyle name="Normal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oordctapub\Desktop\AYUNTAMIENTO\2024\AVANCE%20DE%20INGRESOS%202024final.xlsx" TargetMode="External"/><Relationship Id="rId1" Type="http://schemas.openxmlformats.org/officeDocument/2006/relationships/externalLinkPath" Target="/Users/coordctapub/Desktop/AYUNTAMIENTO/2024/AVANCE%20DE%20INGRESOS%202024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INGRESOS 2024 POR RUBRO"/>
      <sheetName val="INGRESOS 2024 RUBRO Y PARTIDA"/>
      <sheetName val="INGRESOS 2024 CALENDARIO MENSUA"/>
      <sheetName val="SABANA DE TRANSFERENCIAS"/>
      <sheetName val="TRANSF POR PARTIDA MENSUAL"/>
      <sheetName val="INGRESOS 2024 PARTIDA MENSUAL"/>
      <sheetName val="TRANSF POR RUBRO MEN"/>
      <sheetName val="P. INGRESOS MODIFICADO PARTIDA"/>
      <sheetName val="P. INGRESOS MODIFICADO RUBRO"/>
      <sheetName val="INGRESOS DEVENGADOS MENSUAL "/>
      <sheetName val="SDA"/>
      <sheetName val="EAI"/>
      <sheetName val="EAI-LDF (1)"/>
      <sheetName val="BP-LDF (1)"/>
      <sheetName val="LDF 1"/>
      <sheetName val="LDF 2"/>
      <sheetName val="EAI (2)"/>
      <sheetName val="EAI-LDF (2)"/>
      <sheetName val="BP-LDF (2)"/>
      <sheetName val="EAI (3)"/>
      <sheetName val="EAI-LDF (3)"/>
      <sheetName val="BP-LDF (3)"/>
      <sheetName val="EAI (4)"/>
      <sheetName val="EAI-LDF (4)"/>
      <sheetName val="BP-LDF (4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3">
          <cell r="E43">
            <v>938504560</v>
          </cell>
          <cell r="H43">
            <v>473476352.46300012</v>
          </cell>
          <cell r="I43">
            <v>473476352.46300012</v>
          </cell>
        </row>
        <row r="67">
          <cell r="E67">
            <v>161495440</v>
          </cell>
          <cell r="H67">
            <v>83687703</v>
          </cell>
          <cell r="I67">
            <v>83687703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44"/>
  <sheetViews>
    <sheetView tabSelected="1" topLeftCell="A70" zoomScale="142" zoomScaleNormal="142" workbookViewId="0">
      <selection activeCell="E91" sqref="E91"/>
    </sheetView>
  </sheetViews>
  <sheetFormatPr baseColWidth="10" defaultRowHeight="12.75" x14ac:dyDescent="0.2"/>
  <cols>
    <col min="1" max="1" width="11.42578125" style="1"/>
    <col min="2" max="2" width="3.28515625" style="1" customWidth="1"/>
    <col min="3" max="3" width="48.5703125" style="1" customWidth="1"/>
    <col min="4" max="4" width="13" style="1" bestFit="1" customWidth="1"/>
    <col min="5" max="7" width="11.42578125" style="1"/>
    <col min="8" max="8" width="12.85546875" style="1" bestFit="1" customWidth="1"/>
    <col min="9" max="16384" width="11.42578125" style="1"/>
  </cols>
  <sheetData>
    <row r="1" spans="2:8" ht="12.75" customHeight="1" thickBot="1" x14ac:dyDescent="0.25"/>
    <row r="2" spans="2:8" ht="12.75" customHeight="1" x14ac:dyDescent="0.2">
      <c r="B2" s="55" t="s">
        <v>0</v>
      </c>
      <c r="C2" s="56"/>
      <c r="D2" s="56"/>
      <c r="E2" s="56"/>
      <c r="F2" s="57"/>
    </row>
    <row r="3" spans="2:8" ht="12.75" customHeight="1" x14ac:dyDescent="0.2">
      <c r="B3" s="58" t="s">
        <v>1</v>
      </c>
      <c r="C3" s="59"/>
      <c r="D3" s="59"/>
      <c r="E3" s="59"/>
      <c r="F3" s="60"/>
    </row>
    <row r="4" spans="2:8" ht="12.75" customHeight="1" x14ac:dyDescent="0.2">
      <c r="B4" s="58" t="s">
        <v>44</v>
      </c>
      <c r="C4" s="59"/>
      <c r="D4" s="59"/>
      <c r="E4" s="59"/>
      <c r="F4" s="60"/>
    </row>
    <row r="5" spans="2:8" ht="12.75" customHeight="1" thickBot="1" x14ac:dyDescent="0.25">
      <c r="B5" s="61" t="s">
        <v>2</v>
      </c>
      <c r="C5" s="62"/>
      <c r="D5" s="62"/>
      <c r="E5" s="62"/>
      <c r="F5" s="63"/>
    </row>
    <row r="6" spans="2:8" ht="12.75" customHeight="1" thickBot="1" x14ac:dyDescent="0.25">
      <c r="B6" s="2"/>
    </row>
    <row r="7" spans="2:8" ht="12.75" customHeight="1" x14ac:dyDescent="0.2">
      <c r="B7" s="39" t="s">
        <v>3</v>
      </c>
      <c r="C7" s="40"/>
      <c r="D7" s="3" t="s">
        <v>4</v>
      </c>
      <c r="E7" s="64" t="s">
        <v>5</v>
      </c>
      <c r="F7" s="3" t="s">
        <v>6</v>
      </c>
    </row>
    <row r="8" spans="2:8" ht="12.75" customHeight="1" thickBot="1" x14ac:dyDescent="0.25">
      <c r="B8" s="41"/>
      <c r="C8" s="42"/>
      <c r="D8" s="4" t="s">
        <v>7</v>
      </c>
      <c r="E8" s="65"/>
      <c r="F8" s="4" t="s">
        <v>8</v>
      </c>
    </row>
    <row r="9" spans="2:8" ht="12.75" customHeight="1" x14ac:dyDescent="0.2">
      <c r="B9" s="5"/>
      <c r="C9" s="6"/>
      <c r="D9" s="6"/>
      <c r="E9" s="6"/>
      <c r="F9" s="6"/>
    </row>
    <row r="10" spans="2:8" ht="12.75" customHeight="1" x14ac:dyDescent="0.2">
      <c r="B10" s="5"/>
      <c r="C10" s="7" t="s">
        <v>9</v>
      </c>
      <c r="D10" s="8">
        <f>SUM(D11:D13)</f>
        <v>1086438891.99</v>
      </c>
      <c r="E10" s="8">
        <f>SUM(E11:E13)</f>
        <v>548745796.16300011</v>
      </c>
      <c r="F10" s="8">
        <f>SUM(F11:F13)</f>
        <v>548745796.16300011</v>
      </c>
    </row>
    <row r="11" spans="2:8" ht="12.75" customHeight="1" x14ac:dyDescent="0.2">
      <c r="B11" s="5"/>
      <c r="C11" s="9" t="s">
        <v>10</v>
      </c>
      <c r="D11" s="10">
        <f>+'[1]EAI-LDF (2)'!E43</f>
        <v>938504560</v>
      </c>
      <c r="E11" s="10">
        <f>'[1]EAI-LDF (2)'!H43</f>
        <v>473476352.46300012</v>
      </c>
      <c r="F11" s="10">
        <f>+'[1]EAI-LDF (2)'!I43</f>
        <v>473476352.46300012</v>
      </c>
    </row>
    <row r="12" spans="2:8" ht="12.75" customHeight="1" x14ac:dyDescent="0.2">
      <c r="B12" s="5"/>
      <c r="C12" s="9" t="s">
        <v>11</v>
      </c>
      <c r="D12" s="10">
        <f>+'[1]EAI-LDF (2)'!E67</f>
        <v>161495440</v>
      </c>
      <c r="E12" s="10">
        <f>'[1]EAI-LDF (2)'!H67</f>
        <v>83687703</v>
      </c>
      <c r="F12" s="10">
        <f>+'[1]EAI-LDF (2)'!I67</f>
        <v>83687703</v>
      </c>
    </row>
    <row r="13" spans="2:8" ht="12.75" customHeight="1" x14ac:dyDescent="0.2">
      <c r="B13" s="5"/>
      <c r="C13" s="9" t="s">
        <v>12</v>
      </c>
      <c r="D13" s="10">
        <f>+D47</f>
        <v>-13561108.01</v>
      </c>
      <c r="E13" s="10">
        <f>+E47</f>
        <v>-8418259.3000000007</v>
      </c>
      <c r="F13" s="10">
        <f>+F47</f>
        <v>-8418259.3000000007</v>
      </c>
    </row>
    <row r="14" spans="2:8" ht="12.75" customHeight="1" x14ac:dyDescent="0.2">
      <c r="B14" s="5"/>
      <c r="C14" s="6"/>
      <c r="D14" s="11"/>
      <c r="E14" s="11"/>
      <c r="F14" s="11"/>
    </row>
    <row r="15" spans="2:8" ht="12.75" customHeight="1" x14ac:dyDescent="0.2">
      <c r="B15" s="12"/>
      <c r="C15" s="7" t="s">
        <v>13</v>
      </c>
      <c r="D15" s="8">
        <f>SUM(D16:D17)</f>
        <v>601574039.88</v>
      </c>
      <c r="E15" s="8">
        <f>SUM(E16:E17)</f>
        <v>567648018.07999992</v>
      </c>
      <c r="F15" s="8">
        <f>SUM(F16:F17)</f>
        <v>482080235.57000005</v>
      </c>
      <c r="H15" s="13"/>
    </row>
    <row r="16" spans="2:8" ht="12.75" customHeight="1" x14ac:dyDescent="0.2">
      <c r="B16" s="5"/>
      <c r="C16" s="9" t="s">
        <v>14</v>
      </c>
      <c r="D16" s="14">
        <f>562061143.14-D44</f>
        <v>562061143.13999999</v>
      </c>
      <c r="E16" s="14">
        <f>508884313.21-E44</f>
        <v>508884313.20999998</v>
      </c>
      <c r="F16" s="14">
        <f>433422824.41-F44</f>
        <v>433422824.41000003</v>
      </c>
      <c r="H16" s="15"/>
    </row>
    <row r="17" spans="2:6" ht="12.75" customHeight="1" x14ac:dyDescent="0.2">
      <c r="B17" s="5"/>
      <c r="C17" s="9" t="s">
        <v>15</v>
      </c>
      <c r="D17" s="14">
        <f>53074004.75-D45</f>
        <v>39512896.740000002</v>
      </c>
      <c r="E17" s="14">
        <f>67181964.17-E45</f>
        <v>58763704.870000005</v>
      </c>
      <c r="F17" s="14">
        <f>57075670.46-F45</f>
        <v>48657411.159999996</v>
      </c>
    </row>
    <row r="18" spans="2:6" ht="12.75" customHeight="1" x14ac:dyDescent="0.2">
      <c r="B18" s="5"/>
      <c r="C18" s="6"/>
      <c r="D18" s="11"/>
      <c r="E18" s="11"/>
      <c r="F18" s="11"/>
    </row>
    <row r="19" spans="2:6" ht="12.75" customHeight="1" x14ac:dyDescent="0.2">
      <c r="B19" s="5"/>
      <c r="C19" s="7" t="s">
        <v>16</v>
      </c>
      <c r="D19" s="16">
        <f>SUM(D20:D21)</f>
        <v>0</v>
      </c>
      <c r="E19" s="8">
        <f>SUM(E20:E21)</f>
        <v>0</v>
      </c>
      <c r="F19" s="8">
        <f>SUM(F20:F21)</f>
        <v>0</v>
      </c>
    </row>
    <row r="20" spans="2:6" ht="12.75" customHeight="1" x14ac:dyDescent="0.2">
      <c r="B20" s="5"/>
      <c r="C20" s="9" t="s">
        <v>17</v>
      </c>
      <c r="D20" s="10"/>
      <c r="E20" s="10"/>
      <c r="F20" s="10"/>
    </row>
    <row r="21" spans="2:6" ht="12.75" customHeight="1" x14ac:dyDescent="0.2">
      <c r="B21" s="5"/>
      <c r="C21" s="9" t="s">
        <v>18</v>
      </c>
      <c r="D21" s="10"/>
      <c r="E21" s="10"/>
      <c r="F21" s="10"/>
    </row>
    <row r="22" spans="2:6" ht="12.75" customHeight="1" x14ac:dyDescent="0.2">
      <c r="B22" s="5"/>
      <c r="C22" s="6"/>
      <c r="D22" s="11"/>
      <c r="E22" s="11"/>
      <c r="F22" s="11"/>
    </row>
    <row r="23" spans="2:6" ht="12.75" customHeight="1" x14ac:dyDescent="0.2">
      <c r="B23" s="5"/>
      <c r="C23" s="7" t="s">
        <v>19</v>
      </c>
      <c r="D23" s="8">
        <f>+D10-D15+D19</f>
        <v>484864852.11000001</v>
      </c>
      <c r="E23" s="8">
        <f>+E10-E15+E19</f>
        <v>-18902221.916999817</v>
      </c>
      <c r="F23" s="8">
        <f>+F10-F15+F19</f>
        <v>66665560.593000054</v>
      </c>
    </row>
    <row r="24" spans="2:6" ht="12.75" customHeight="1" x14ac:dyDescent="0.2">
      <c r="B24" s="5"/>
      <c r="C24" s="7" t="s">
        <v>20</v>
      </c>
      <c r="D24" s="8">
        <f>+D23-D13</f>
        <v>498425960.12</v>
      </c>
      <c r="E24" s="8">
        <f>+E23-E13</f>
        <v>-10483962.616999816</v>
      </c>
      <c r="F24" s="8">
        <f>+F23-F13</f>
        <v>75083819.893000051</v>
      </c>
    </row>
    <row r="25" spans="2:6" ht="16.5" customHeight="1" x14ac:dyDescent="0.2">
      <c r="B25" s="5"/>
      <c r="C25" s="7" t="s">
        <v>21</v>
      </c>
      <c r="D25" s="8">
        <f>+D24-D19</f>
        <v>498425960.12</v>
      </c>
      <c r="E25" s="8">
        <f>+E24-E19</f>
        <v>-10483962.616999816</v>
      </c>
      <c r="F25" s="8">
        <f>+F24-F19</f>
        <v>75083819.893000051</v>
      </c>
    </row>
    <row r="26" spans="2:6" ht="12.75" customHeight="1" thickBot="1" x14ac:dyDescent="0.25">
      <c r="B26" s="17"/>
      <c r="C26" s="18"/>
      <c r="D26" s="19"/>
      <c r="E26" s="19"/>
      <c r="F26" s="19"/>
    </row>
    <row r="27" spans="2:6" ht="12.75" customHeight="1" thickBot="1" x14ac:dyDescent="0.3">
      <c r="B27" s="2"/>
      <c r="D27" s="20"/>
      <c r="E27" s="20"/>
      <c r="F27" s="20"/>
    </row>
    <row r="28" spans="2:6" ht="12.75" customHeight="1" thickBot="1" x14ac:dyDescent="0.25">
      <c r="B28" s="49" t="s">
        <v>22</v>
      </c>
      <c r="C28" s="50"/>
      <c r="D28" s="21" t="s">
        <v>7</v>
      </c>
      <c r="E28" s="21" t="s">
        <v>5</v>
      </c>
      <c r="F28" s="21" t="s">
        <v>23</v>
      </c>
    </row>
    <row r="29" spans="2:6" ht="12.75" customHeight="1" x14ac:dyDescent="0.2">
      <c r="B29" s="5"/>
      <c r="C29" s="6"/>
      <c r="D29" s="11"/>
      <c r="E29" s="11"/>
      <c r="F29" s="11"/>
    </row>
    <row r="30" spans="2:6" ht="12.75" customHeight="1" x14ac:dyDescent="0.2">
      <c r="B30" s="12"/>
      <c r="C30" s="7" t="s">
        <v>24</v>
      </c>
      <c r="D30" s="8">
        <f>SUM(D31:D32)</f>
        <v>14884472.74</v>
      </c>
      <c r="E30" s="8">
        <f>SUM(E31:E32)</f>
        <v>5759779.4500000002</v>
      </c>
      <c r="F30" s="8">
        <f>SUM(F31:F32)</f>
        <v>5759779.4500000002</v>
      </c>
    </row>
    <row r="31" spans="2:6" ht="12.75" customHeight="1" x14ac:dyDescent="0.2">
      <c r="B31" s="5"/>
      <c r="C31" s="9" t="s">
        <v>25</v>
      </c>
      <c r="D31" s="11">
        <v>0</v>
      </c>
      <c r="E31" s="14">
        <v>0</v>
      </c>
      <c r="F31" s="14">
        <f>+E31</f>
        <v>0</v>
      </c>
    </row>
    <row r="32" spans="2:6" ht="12.75" customHeight="1" x14ac:dyDescent="0.2">
      <c r="B32" s="5"/>
      <c r="C32" s="9" t="s">
        <v>26</v>
      </c>
      <c r="D32" s="11">
        <v>14884472.74</v>
      </c>
      <c r="E32" s="14">
        <v>5759779.4500000002</v>
      </c>
      <c r="F32" s="14">
        <f>++E32</f>
        <v>5759779.4500000002</v>
      </c>
    </row>
    <row r="33" spans="2:7" ht="12.75" customHeight="1" x14ac:dyDescent="0.2">
      <c r="B33" s="5"/>
      <c r="C33" s="6"/>
      <c r="D33" s="11"/>
      <c r="E33" s="11"/>
      <c r="F33" s="11"/>
    </row>
    <row r="34" spans="2:7" ht="12.75" customHeight="1" x14ac:dyDescent="0.2">
      <c r="B34" s="12"/>
      <c r="C34" s="7" t="s">
        <v>27</v>
      </c>
      <c r="D34" s="8">
        <f>+D25+D30</f>
        <v>513310432.86000001</v>
      </c>
      <c r="E34" s="8">
        <f>+E25+E30</f>
        <v>-4724183.166999816</v>
      </c>
      <c r="F34" s="8">
        <f>+F25+F30</f>
        <v>80843599.343000054</v>
      </c>
    </row>
    <row r="35" spans="2:7" ht="12.75" customHeight="1" thickBot="1" x14ac:dyDescent="0.25">
      <c r="B35" s="17"/>
      <c r="C35" s="18"/>
      <c r="D35" s="19"/>
      <c r="E35" s="19"/>
      <c r="F35" s="19"/>
    </row>
    <row r="36" spans="2:7" ht="12.75" customHeight="1" thickBot="1" x14ac:dyDescent="0.3">
      <c r="B36" s="2"/>
      <c r="D36" s="20"/>
      <c r="E36" s="20"/>
      <c r="F36" s="20"/>
    </row>
    <row r="37" spans="2:7" ht="12.75" customHeight="1" x14ac:dyDescent="0.2">
      <c r="B37" s="39" t="s">
        <v>22</v>
      </c>
      <c r="C37" s="40"/>
      <c r="D37" s="43" t="s">
        <v>28</v>
      </c>
      <c r="E37" s="43" t="s">
        <v>5</v>
      </c>
      <c r="F37" s="22" t="s">
        <v>6</v>
      </c>
    </row>
    <row r="38" spans="2:7" ht="12.75" customHeight="1" thickBot="1" x14ac:dyDescent="0.25">
      <c r="B38" s="41"/>
      <c r="C38" s="42"/>
      <c r="D38" s="44"/>
      <c r="E38" s="44"/>
      <c r="F38" s="23" t="s">
        <v>23</v>
      </c>
    </row>
    <row r="39" spans="2:7" ht="12.75" customHeight="1" x14ac:dyDescent="0.2">
      <c r="B39" s="24"/>
      <c r="C39" s="25"/>
      <c r="D39" s="26"/>
      <c r="E39" s="26"/>
      <c r="F39" s="26"/>
    </row>
    <row r="40" spans="2:7" ht="12.75" customHeight="1" x14ac:dyDescent="0.2">
      <c r="B40" s="35"/>
      <c r="C40" s="36" t="s">
        <v>29</v>
      </c>
      <c r="D40" s="27">
        <f>SUM(D41:D42)</f>
        <v>0</v>
      </c>
      <c r="E40" s="27">
        <f>SUM(E41:E42)</f>
        <v>0</v>
      </c>
      <c r="F40" s="27">
        <f>SUM(F41:F42)</f>
        <v>0</v>
      </c>
      <c r="G40" s="28"/>
    </row>
    <row r="41" spans="2:7" ht="12.75" customHeight="1" x14ac:dyDescent="0.2">
      <c r="B41" s="24"/>
      <c r="C41" s="29" t="s">
        <v>30</v>
      </c>
      <c r="D41" s="26">
        <v>0</v>
      </c>
      <c r="E41" s="26">
        <v>0</v>
      </c>
      <c r="F41" s="26">
        <v>0</v>
      </c>
    </row>
    <row r="42" spans="2:7" ht="12.75" customHeight="1" x14ac:dyDescent="0.2">
      <c r="B42" s="24"/>
      <c r="C42" s="29" t="s">
        <v>31</v>
      </c>
      <c r="D42" s="26">
        <v>0</v>
      </c>
      <c r="E42" s="26">
        <v>0</v>
      </c>
      <c r="F42" s="26">
        <v>0</v>
      </c>
    </row>
    <row r="43" spans="2:7" ht="12.75" customHeight="1" x14ac:dyDescent="0.2">
      <c r="B43" s="35"/>
      <c r="C43" s="36" t="s">
        <v>32</v>
      </c>
      <c r="D43" s="27">
        <f>SUM(D44:D45)</f>
        <v>13561108.01</v>
      </c>
      <c r="E43" s="27">
        <f>SUM(E44:E45)</f>
        <v>8418259.3000000007</v>
      </c>
      <c r="F43" s="27">
        <f>SUM(F44:F45)</f>
        <v>8418259.3000000007</v>
      </c>
    </row>
    <row r="44" spans="2:7" ht="12.75" customHeight="1" x14ac:dyDescent="0.2">
      <c r="B44" s="24"/>
      <c r="C44" s="29" t="s">
        <v>33</v>
      </c>
      <c r="D44" s="26">
        <v>0</v>
      </c>
      <c r="E44" s="30">
        <v>0</v>
      </c>
      <c r="F44" s="30">
        <f>+E44</f>
        <v>0</v>
      </c>
    </row>
    <row r="45" spans="2:7" ht="12.75" customHeight="1" x14ac:dyDescent="0.2">
      <c r="B45" s="24"/>
      <c r="C45" s="29" t="s">
        <v>34</v>
      </c>
      <c r="D45" s="26">
        <v>13561108.01</v>
      </c>
      <c r="E45" s="30">
        <v>8418259.3000000007</v>
      </c>
      <c r="F45" s="30">
        <f>+E45</f>
        <v>8418259.3000000007</v>
      </c>
    </row>
    <row r="46" spans="2:7" ht="12.75" customHeight="1" x14ac:dyDescent="0.2">
      <c r="B46" s="24"/>
      <c r="C46" s="25"/>
      <c r="D46" s="26"/>
      <c r="E46" s="26"/>
      <c r="F46" s="26"/>
    </row>
    <row r="47" spans="2:7" ht="12.75" customHeight="1" x14ac:dyDescent="0.2">
      <c r="B47" s="51"/>
      <c r="C47" s="53" t="s">
        <v>35</v>
      </c>
      <c r="D47" s="47">
        <f>+D40-D43</f>
        <v>-13561108.01</v>
      </c>
      <c r="E47" s="47">
        <f>+E40-E43</f>
        <v>-8418259.3000000007</v>
      </c>
      <c r="F47" s="47">
        <f>+F40-F43</f>
        <v>-8418259.3000000007</v>
      </c>
    </row>
    <row r="48" spans="2:7" ht="12.75" customHeight="1" thickBot="1" x14ac:dyDescent="0.25">
      <c r="B48" s="52"/>
      <c r="C48" s="54"/>
      <c r="D48" s="48"/>
      <c r="E48" s="48"/>
      <c r="F48" s="48"/>
    </row>
    <row r="49" spans="2:6" ht="12.75" customHeight="1" thickBot="1" x14ac:dyDescent="0.3">
      <c r="B49" s="2"/>
      <c r="D49" s="20"/>
      <c r="E49" s="20"/>
      <c r="F49" s="20"/>
    </row>
    <row r="50" spans="2:6" ht="12.75" customHeight="1" x14ac:dyDescent="0.2">
      <c r="B50" s="39" t="s">
        <v>22</v>
      </c>
      <c r="C50" s="40"/>
      <c r="D50" s="22" t="s">
        <v>4</v>
      </c>
      <c r="E50" s="43" t="s">
        <v>5</v>
      </c>
      <c r="F50" s="22" t="s">
        <v>6</v>
      </c>
    </row>
    <row r="51" spans="2:6" ht="12.75" customHeight="1" thickBot="1" x14ac:dyDescent="0.25">
      <c r="B51" s="41"/>
      <c r="C51" s="42"/>
      <c r="D51" s="23" t="s">
        <v>7</v>
      </c>
      <c r="E51" s="44"/>
      <c r="F51" s="23" t="s">
        <v>23</v>
      </c>
    </row>
    <row r="52" spans="2:6" ht="12.75" customHeight="1" x14ac:dyDescent="0.2">
      <c r="B52" s="45"/>
      <c r="C52" s="46"/>
      <c r="D52" s="26"/>
      <c r="E52" s="26"/>
      <c r="F52" s="26"/>
    </row>
    <row r="53" spans="2:6" ht="12.75" customHeight="1" x14ac:dyDescent="0.2">
      <c r="B53" s="24"/>
      <c r="C53" s="25" t="s">
        <v>36</v>
      </c>
      <c r="D53" s="26">
        <f>+D11</f>
        <v>938504560</v>
      </c>
      <c r="E53" s="26">
        <f>+E11</f>
        <v>473476352.46300012</v>
      </c>
      <c r="F53" s="26">
        <f>+F11</f>
        <v>473476352.46300012</v>
      </c>
    </row>
    <row r="54" spans="2:6" ht="12.75" customHeight="1" x14ac:dyDescent="0.2">
      <c r="B54" s="24"/>
      <c r="C54" s="25" t="s">
        <v>37</v>
      </c>
      <c r="D54" s="26">
        <f>+D55-D56</f>
        <v>0</v>
      </c>
      <c r="E54" s="26">
        <f>+E55-E56</f>
        <v>0</v>
      </c>
      <c r="F54" s="26">
        <f>+F55-F56</f>
        <v>0</v>
      </c>
    </row>
    <row r="55" spans="2:6" ht="12.75" customHeight="1" x14ac:dyDescent="0.2">
      <c r="B55" s="24"/>
      <c r="C55" s="29" t="s">
        <v>30</v>
      </c>
      <c r="D55" s="26">
        <f>+D41</f>
        <v>0</v>
      </c>
      <c r="E55" s="26">
        <f>+E41</f>
        <v>0</v>
      </c>
      <c r="F55" s="26">
        <f>+F41</f>
        <v>0</v>
      </c>
    </row>
    <row r="56" spans="2:6" ht="12.75" customHeight="1" x14ac:dyDescent="0.2">
      <c r="B56" s="24"/>
      <c r="C56" s="29" t="s">
        <v>33</v>
      </c>
      <c r="D56" s="26">
        <f>+D44</f>
        <v>0</v>
      </c>
      <c r="E56" s="26">
        <f>+E44</f>
        <v>0</v>
      </c>
      <c r="F56" s="26">
        <f>+F44</f>
        <v>0</v>
      </c>
    </row>
    <row r="57" spans="2:6" ht="12.75" customHeight="1" x14ac:dyDescent="0.2">
      <c r="B57" s="24"/>
      <c r="C57" s="25"/>
      <c r="D57" s="26"/>
      <c r="E57" s="26"/>
      <c r="F57" s="26"/>
    </row>
    <row r="58" spans="2:6" ht="12.75" customHeight="1" x14ac:dyDescent="0.2">
      <c r="B58" s="24"/>
      <c r="C58" s="25" t="s">
        <v>14</v>
      </c>
      <c r="D58" s="26">
        <f>+D16</f>
        <v>562061143.13999999</v>
      </c>
      <c r="E58" s="26">
        <f>+E16</f>
        <v>508884313.20999998</v>
      </c>
      <c r="F58" s="26">
        <f>+F16</f>
        <v>433422824.41000003</v>
      </c>
    </row>
    <row r="59" spans="2:6" ht="12.75" customHeight="1" x14ac:dyDescent="0.2">
      <c r="B59" s="24"/>
      <c r="C59" s="25"/>
      <c r="D59" s="26"/>
      <c r="E59" s="26"/>
      <c r="F59" s="26"/>
    </row>
    <row r="60" spans="2:6" ht="12.75" customHeight="1" x14ac:dyDescent="0.2">
      <c r="B60" s="24"/>
      <c r="C60" s="25" t="s">
        <v>17</v>
      </c>
      <c r="D60" s="31">
        <f>+D20</f>
        <v>0</v>
      </c>
      <c r="E60" s="26">
        <f>+E20</f>
        <v>0</v>
      </c>
      <c r="F60" s="26">
        <f>+F20</f>
        <v>0</v>
      </c>
    </row>
    <row r="61" spans="2:6" ht="12.75" customHeight="1" x14ac:dyDescent="0.2">
      <c r="B61" s="24"/>
      <c r="C61" s="25"/>
      <c r="D61" s="26"/>
      <c r="E61" s="26"/>
      <c r="F61" s="26"/>
    </row>
    <row r="62" spans="2:6" ht="12.75" customHeight="1" x14ac:dyDescent="0.2">
      <c r="B62" s="35"/>
      <c r="C62" s="36" t="s">
        <v>38</v>
      </c>
      <c r="D62" s="27">
        <f>+D53+D54-D58+D60</f>
        <v>376443416.86000001</v>
      </c>
      <c r="E62" s="27">
        <f>+E53+E54-E58+E60</f>
        <v>-35407960.74699986</v>
      </c>
      <c r="F62" s="27">
        <f>+F53+F54-F58+F60</f>
        <v>40053528.053000093</v>
      </c>
    </row>
    <row r="63" spans="2:6" ht="12.75" customHeight="1" x14ac:dyDescent="0.2">
      <c r="B63" s="35"/>
      <c r="C63" s="36" t="s">
        <v>39</v>
      </c>
      <c r="D63" s="27">
        <f>+D62-D54</f>
        <v>376443416.86000001</v>
      </c>
      <c r="E63" s="27">
        <f>+E62-E54</f>
        <v>-35407960.74699986</v>
      </c>
      <c r="F63" s="27">
        <f>+F62-F54</f>
        <v>40053528.053000093</v>
      </c>
    </row>
    <row r="64" spans="2:6" ht="12.75" customHeight="1" thickBot="1" x14ac:dyDescent="0.25">
      <c r="B64" s="32"/>
      <c r="C64" s="33"/>
      <c r="D64" s="34"/>
      <c r="E64" s="34"/>
      <c r="F64" s="34"/>
    </row>
    <row r="65" spans="2:6" ht="12.75" customHeight="1" thickBot="1" x14ac:dyDescent="0.3">
      <c r="B65" s="2"/>
      <c r="D65" s="20"/>
      <c r="E65" s="20"/>
      <c r="F65" s="20"/>
    </row>
    <row r="66" spans="2:6" ht="12.75" customHeight="1" x14ac:dyDescent="0.2">
      <c r="B66" s="39" t="s">
        <v>22</v>
      </c>
      <c r="C66" s="40"/>
      <c r="D66" s="43" t="s">
        <v>28</v>
      </c>
      <c r="E66" s="43" t="s">
        <v>5</v>
      </c>
      <c r="F66" s="22" t="s">
        <v>6</v>
      </c>
    </row>
    <row r="67" spans="2:6" ht="12.75" customHeight="1" thickBot="1" x14ac:dyDescent="0.25">
      <c r="B67" s="41"/>
      <c r="C67" s="42"/>
      <c r="D67" s="44"/>
      <c r="E67" s="44"/>
      <c r="F67" s="23" t="s">
        <v>23</v>
      </c>
    </row>
    <row r="68" spans="2:6" ht="12.75" customHeight="1" x14ac:dyDescent="0.2">
      <c r="B68" s="45"/>
      <c r="C68" s="46"/>
      <c r="D68" s="26"/>
      <c r="E68" s="26"/>
      <c r="F68" s="26"/>
    </row>
    <row r="69" spans="2:6" ht="12.75" customHeight="1" x14ac:dyDescent="0.2">
      <c r="B69" s="24"/>
      <c r="C69" s="25" t="s">
        <v>11</v>
      </c>
      <c r="D69" s="26">
        <f>+D12</f>
        <v>161495440</v>
      </c>
      <c r="E69" s="26">
        <f>+E12</f>
        <v>83687703</v>
      </c>
      <c r="F69" s="26">
        <f>+F12</f>
        <v>83687703</v>
      </c>
    </row>
    <row r="70" spans="2:6" ht="12.75" customHeight="1" x14ac:dyDescent="0.2">
      <c r="B70" s="24"/>
      <c r="C70" s="25" t="s">
        <v>40</v>
      </c>
      <c r="D70" s="26">
        <f>+D71-D72</f>
        <v>-13561108.01</v>
      </c>
      <c r="E70" s="26">
        <f>+E71-E72</f>
        <v>-8418259.3000000007</v>
      </c>
      <c r="F70" s="26">
        <f>+F71-F72</f>
        <v>-8418259.3000000007</v>
      </c>
    </row>
    <row r="71" spans="2:6" ht="12.75" customHeight="1" x14ac:dyDescent="0.2">
      <c r="B71" s="24"/>
      <c r="C71" s="29" t="s">
        <v>31</v>
      </c>
      <c r="D71" s="26">
        <f>+D42</f>
        <v>0</v>
      </c>
      <c r="E71" s="26">
        <f>+E42</f>
        <v>0</v>
      </c>
      <c r="F71" s="26">
        <f>+F42</f>
        <v>0</v>
      </c>
    </row>
    <row r="72" spans="2:6" ht="12.75" customHeight="1" x14ac:dyDescent="0.2">
      <c r="B72" s="24"/>
      <c r="C72" s="29" t="s">
        <v>34</v>
      </c>
      <c r="D72" s="26">
        <f>+D45</f>
        <v>13561108.01</v>
      </c>
      <c r="E72" s="26">
        <f>+E45</f>
        <v>8418259.3000000007</v>
      </c>
      <c r="F72" s="26">
        <f>+F45</f>
        <v>8418259.3000000007</v>
      </c>
    </row>
    <row r="73" spans="2:6" ht="12.75" customHeight="1" x14ac:dyDescent="0.2">
      <c r="B73" s="24"/>
      <c r="C73" s="25"/>
      <c r="D73" s="26"/>
      <c r="E73" s="26"/>
      <c r="F73" s="26"/>
    </row>
    <row r="74" spans="2:6" ht="12.75" customHeight="1" x14ac:dyDescent="0.2">
      <c r="B74" s="24"/>
      <c r="C74" s="25" t="s">
        <v>41</v>
      </c>
      <c r="D74" s="26">
        <f>+D17</f>
        <v>39512896.740000002</v>
      </c>
      <c r="E74" s="26">
        <f>+E17</f>
        <v>58763704.870000005</v>
      </c>
      <c r="F74" s="26">
        <f>+F17</f>
        <v>48657411.159999996</v>
      </c>
    </row>
    <row r="75" spans="2:6" ht="12.75" customHeight="1" x14ac:dyDescent="0.2">
      <c r="B75" s="24"/>
      <c r="C75" s="25"/>
      <c r="D75" s="26"/>
      <c r="E75" s="26"/>
      <c r="F75" s="26"/>
    </row>
    <row r="76" spans="2:6" ht="12.75" customHeight="1" x14ac:dyDescent="0.2">
      <c r="B76" s="24"/>
      <c r="C76" s="25" t="s">
        <v>18</v>
      </c>
      <c r="D76" s="31">
        <f>+D21</f>
        <v>0</v>
      </c>
      <c r="E76" s="26">
        <f>+E21</f>
        <v>0</v>
      </c>
      <c r="F76" s="26">
        <f>+F21</f>
        <v>0</v>
      </c>
    </row>
    <row r="77" spans="2:6" ht="12.75" customHeight="1" x14ac:dyDescent="0.2">
      <c r="B77" s="24"/>
      <c r="C77" s="25"/>
      <c r="D77" s="26"/>
      <c r="E77" s="26"/>
      <c r="F77" s="26"/>
    </row>
    <row r="78" spans="2:6" ht="12.75" customHeight="1" x14ac:dyDescent="0.2">
      <c r="B78" s="35"/>
      <c r="C78" s="36" t="s">
        <v>42</v>
      </c>
      <c r="D78" s="27">
        <f>+D69+D70-D74+D76</f>
        <v>108421435.25</v>
      </c>
      <c r="E78" s="27">
        <f>+E69+E70-E74+E76</f>
        <v>16505738.829999998</v>
      </c>
      <c r="F78" s="27">
        <f>+F69+F70-F74+F76</f>
        <v>26612032.540000007</v>
      </c>
    </row>
    <row r="79" spans="2:6" ht="12.75" customHeight="1" x14ac:dyDescent="0.2">
      <c r="B79" s="51"/>
      <c r="C79" s="66" t="s">
        <v>43</v>
      </c>
      <c r="D79" s="47">
        <f>+D78-D70</f>
        <v>121982543.26000001</v>
      </c>
      <c r="E79" s="47">
        <f>+E78-E70</f>
        <v>24923998.129999999</v>
      </c>
      <c r="F79" s="47">
        <f>+F78-F70</f>
        <v>35030291.840000004</v>
      </c>
    </row>
    <row r="80" spans="2:6" ht="12.75" customHeight="1" thickBot="1" x14ac:dyDescent="0.25">
      <c r="B80" s="52"/>
      <c r="C80" s="67"/>
      <c r="D80" s="48"/>
      <c r="E80" s="48"/>
      <c r="F80" s="48"/>
    </row>
    <row r="81" spans="3:6" ht="12.75" customHeight="1" x14ac:dyDescent="0.25">
      <c r="D81" s="20"/>
      <c r="E81" s="20"/>
      <c r="F81" s="20"/>
    </row>
    <row r="82" spans="3:6" ht="12.75" customHeight="1" x14ac:dyDescent="0.25">
      <c r="D82" s="20"/>
      <c r="E82" s="20"/>
      <c r="F82" s="20"/>
    </row>
    <row r="83" spans="3:6" ht="12.75" customHeight="1" x14ac:dyDescent="0.25">
      <c r="D83" s="20"/>
      <c r="E83" s="20"/>
      <c r="F83" s="20"/>
    </row>
    <row r="84" spans="3:6" ht="12.75" customHeight="1" x14ac:dyDescent="0.25">
      <c r="D84" s="20"/>
      <c r="E84" s="20"/>
      <c r="F84" s="20"/>
    </row>
    <row r="85" spans="3:6" ht="12.75" customHeight="1" x14ac:dyDescent="0.2">
      <c r="C85" s="1" t="s">
        <v>45</v>
      </c>
      <c r="D85" s="38" t="s">
        <v>50</v>
      </c>
      <c r="E85" s="38"/>
      <c r="F85" s="38"/>
    </row>
    <row r="86" spans="3:6" ht="12.75" customHeight="1" x14ac:dyDescent="0.2">
      <c r="C86" s="1" t="s">
        <v>47</v>
      </c>
      <c r="D86" s="38" t="s">
        <v>48</v>
      </c>
      <c r="E86" s="38"/>
      <c r="F86" s="38"/>
    </row>
    <row r="87" spans="3:6" ht="12.75" customHeight="1" x14ac:dyDescent="0.2">
      <c r="C87" s="37" t="s">
        <v>46</v>
      </c>
      <c r="D87" s="38" t="s">
        <v>49</v>
      </c>
      <c r="E87" s="38"/>
      <c r="F87" s="38"/>
    </row>
    <row r="88" spans="3:6" ht="12.75" customHeight="1" x14ac:dyDescent="0.25">
      <c r="D88" s="20"/>
      <c r="E88" s="20"/>
      <c r="F88" s="20"/>
    </row>
    <row r="89" spans="3:6" ht="12.75" customHeight="1" x14ac:dyDescent="0.25">
      <c r="D89" s="20"/>
      <c r="E89" s="20"/>
      <c r="F89" s="20"/>
    </row>
    <row r="90" spans="3:6" ht="12.75" customHeight="1" x14ac:dyDescent="0.25">
      <c r="D90" s="20"/>
      <c r="E90" s="20"/>
      <c r="F90" s="20"/>
    </row>
    <row r="91" spans="3:6" ht="12.75" customHeight="1" x14ac:dyDescent="0.25">
      <c r="D91" s="20"/>
      <c r="E91" s="20"/>
      <c r="F91" s="20"/>
    </row>
    <row r="92" spans="3:6" ht="12.75" customHeight="1" x14ac:dyDescent="0.25">
      <c r="D92" s="20"/>
      <c r="E92" s="20"/>
      <c r="F92" s="20"/>
    </row>
    <row r="93" spans="3:6" ht="12.75" customHeight="1" x14ac:dyDescent="0.25">
      <c r="D93" s="20"/>
      <c r="E93" s="20"/>
      <c r="F93" s="20"/>
    </row>
    <row r="94" spans="3:6" ht="12.75" customHeight="1" x14ac:dyDescent="0.25">
      <c r="D94" s="20"/>
      <c r="E94" s="20"/>
      <c r="F94" s="20"/>
    </row>
    <row r="95" spans="3:6" ht="12.75" customHeight="1" x14ac:dyDescent="0.25">
      <c r="D95" s="20"/>
      <c r="E95" s="20"/>
      <c r="F95" s="20"/>
    </row>
    <row r="96" spans="3:6" ht="12.75" customHeight="1" x14ac:dyDescent="0.25">
      <c r="D96" s="20"/>
      <c r="E96" s="20"/>
      <c r="F96" s="20"/>
    </row>
    <row r="97" spans="4:6" ht="12.75" customHeight="1" x14ac:dyDescent="0.25">
      <c r="D97" s="20"/>
      <c r="E97" s="20"/>
      <c r="F97" s="20"/>
    </row>
    <row r="98" spans="4:6" ht="12.75" customHeight="1" x14ac:dyDescent="0.25">
      <c r="D98" s="20"/>
      <c r="E98" s="20"/>
      <c r="F98" s="20"/>
    </row>
    <row r="99" spans="4:6" ht="12.75" customHeight="1" x14ac:dyDescent="0.25">
      <c r="D99" s="20"/>
      <c r="E99" s="20"/>
      <c r="F99" s="20"/>
    </row>
    <row r="100" spans="4:6" ht="12.75" customHeight="1" x14ac:dyDescent="0.25">
      <c r="D100" s="20"/>
      <c r="E100" s="20"/>
      <c r="F100" s="20"/>
    </row>
    <row r="101" spans="4:6" ht="12.75" customHeight="1" x14ac:dyDescent="0.25">
      <c r="D101" s="20"/>
      <c r="E101" s="20"/>
      <c r="F101" s="20"/>
    </row>
    <row r="102" spans="4:6" ht="12.75" customHeight="1" x14ac:dyDescent="0.25">
      <c r="D102" s="20"/>
      <c r="E102" s="20"/>
      <c r="F102" s="20"/>
    </row>
    <row r="103" spans="4:6" ht="12.75" customHeight="1" x14ac:dyDescent="0.25">
      <c r="D103" s="20"/>
      <c r="E103" s="20"/>
      <c r="F103" s="20"/>
    </row>
    <row r="104" spans="4:6" ht="12.75" customHeight="1" x14ac:dyDescent="0.25">
      <c r="D104" s="20"/>
      <c r="E104" s="20"/>
      <c r="F104" s="20"/>
    </row>
    <row r="105" spans="4:6" ht="12.75" customHeight="1" x14ac:dyDescent="0.25">
      <c r="D105" s="20"/>
      <c r="E105" s="20"/>
      <c r="F105" s="20"/>
    </row>
    <row r="106" spans="4:6" ht="12.75" customHeight="1" x14ac:dyDescent="0.25">
      <c r="D106" s="20"/>
      <c r="E106" s="20"/>
      <c r="F106" s="20"/>
    </row>
    <row r="107" spans="4:6" ht="12.75" customHeight="1" x14ac:dyDescent="0.25">
      <c r="D107" s="20"/>
      <c r="E107" s="20"/>
      <c r="F107" s="20"/>
    </row>
    <row r="108" spans="4:6" ht="12.75" customHeight="1" x14ac:dyDescent="0.25">
      <c r="D108" s="20"/>
      <c r="E108" s="20"/>
      <c r="F108" s="20"/>
    </row>
    <row r="109" spans="4:6" ht="12.75" customHeight="1" x14ac:dyDescent="0.25">
      <c r="D109" s="20"/>
      <c r="E109" s="20"/>
      <c r="F109" s="20"/>
    </row>
    <row r="110" spans="4:6" ht="12.75" customHeight="1" x14ac:dyDescent="0.25">
      <c r="D110" s="20"/>
      <c r="E110" s="20"/>
      <c r="F110" s="20"/>
    </row>
    <row r="111" spans="4:6" ht="12.75" customHeight="1" x14ac:dyDescent="0.25">
      <c r="D111" s="20"/>
      <c r="E111" s="20"/>
      <c r="F111" s="20"/>
    </row>
    <row r="112" spans="4:6" ht="12.75" customHeight="1" x14ac:dyDescent="0.25">
      <c r="D112" s="20"/>
      <c r="E112" s="20"/>
      <c r="F112" s="20"/>
    </row>
    <row r="113" spans="4:6" ht="12.75" customHeight="1" x14ac:dyDescent="0.25">
      <c r="D113" s="20"/>
      <c r="E113" s="20"/>
      <c r="F113" s="20"/>
    </row>
    <row r="114" spans="4:6" ht="12.75" customHeight="1" x14ac:dyDescent="0.25">
      <c r="D114" s="20"/>
      <c r="E114" s="20"/>
      <c r="F114" s="20"/>
    </row>
    <row r="115" spans="4:6" ht="12.75" customHeight="1" x14ac:dyDescent="0.25">
      <c r="D115" s="20"/>
      <c r="E115" s="20"/>
      <c r="F115" s="20"/>
    </row>
    <row r="116" spans="4:6" ht="12.75" customHeight="1" x14ac:dyDescent="0.25">
      <c r="D116" s="20"/>
      <c r="E116" s="20"/>
      <c r="F116" s="20"/>
    </row>
    <row r="117" spans="4:6" ht="12.75" customHeight="1" x14ac:dyDescent="0.25">
      <c r="D117" s="20"/>
      <c r="E117" s="20"/>
      <c r="F117" s="20"/>
    </row>
    <row r="118" spans="4:6" ht="12.75" customHeight="1" x14ac:dyDescent="0.25">
      <c r="D118" s="20"/>
      <c r="E118" s="20"/>
      <c r="F118" s="20"/>
    </row>
    <row r="119" spans="4:6" ht="12.75" customHeight="1" x14ac:dyDescent="0.25">
      <c r="D119" s="20"/>
      <c r="E119" s="20"/>
      <c r="F119" s="20"/>
    </row>
    <row r="120" spans="4:6" ht="12.75" customHeight="1" x14ac:dyDescent="0.25">
      <c r="D120" s="20"/>
      <c r="E120" s="20"/>
      <c r="F120" s="20"/>
    </row>
    <row r="121" spans="4:6" ht="12.75" customHeight="1" x14ac:dyDescent="0.25">
      <c r="D121" s="20"/>
      <c r="E121" s="20"/>
      <c r="F121" s="20"/>
    </row>
    <row r="122" spans="4:6" ht="12.75" customHeight="1" x14ac:dyDescent="0.25">
      <c r="D122" s="20"/>
      <c r="E122" s="20"/>
      <c r="F122" s="20"/>
    </row>
    <row r="123" spans="4:6" ht="12.75" customHeight="1" x14ac:dyDescent="0.25">
      <c r="D123" s="20"/>
      <c r="E123" s="20"/>
      <c r="F123" s="20"/>
    </row>
    <row r="124" spans="4:6" ht="12.75" customHeight="1" x14ac:dyDescent="0.25">
      <c r="D124" s="20"/>
      <c r="E124" s="20"/>
      <c r="F124" s="20"/>
    </row>
    <row r="125" spans="4:6" ht="12.75" customHeight="1" x14ac:dyDescent="0.25">
      <c r="D125" s="20"/>
      <c r="E125" s="20"/>
      <c r="F125" s="20"/>
    </row>
    <row r="126" spans="4:6" ht="12.75" customHeight="1" x14ac:dyDescent="0.25">
      <c r="D126" s="20"/>
      <c r="E126" s="20"/>
      <c r="F126" s="20"/>
    </row>
    <row r="127" spans="4:6" ht="12.75" customHeight="1" x14ac:dyDescent="0.25">
      <c r="D127" s="20"/>
      <c r="E127" s="20"/>
      <c r="F127" s="20"/>
    </row>
    <row r="128" spans="4:6" ht="12.75" customHeight="1" x14ac:dyDescent="0.25">
      <c r="D128" s="20"/>
      <c r="E128" s="20"/>
      <c r="F128" s="20"/>
    </row>
    <row r="129" spans="4:6" ht="12.75" customHeight="1" x14ac:dyDescent="0.25">
      <c r="D129" s="20"/>
      <c r="E129" s="20"/>
      <c r="F129" s="20"/>
    </row>
    <row r="130" spans="4:6" ht="12.75" customHeight="1" x14ac:dyDescent="0.25">
      <c r="D130" s="20"/>
      <c r="E130" s="20"/>
      <c r="F130" s="20"/>
    </row>
    <row r="131" spans="4:6" ht="12.75" customHeight="1" x14ac:dyDescent="0.25">
      <c r="D131" s="20"/>
      <c r="E131" s="20"/>
      <c r="F131" s="20"/>
    </row>
    <row r="132" spans="4:6" ht="12.75" customHeight="1" x14ac:dyDescent="0.25">
      <c r="D132" s="20"/>
      <c r="E132" s="20"/>
      <c r="F132" s="20"/>
    </row>
    <row r="133" spans="4:6" ht="12.75" customHeight="1" x14ac:dyDescent="0.25">
      <c r="D133" s="20"/>
      <c r="E133" s="20"/>
      <c r="F133" s="20"/>
    </row>
    <row r="134" spans="4:6" ht="12.75" customHeight="1" x14ac:dyDescent="0.25">
      <c r="D134" s="20"/>
      <c r="E134" s="20"/>
      <c r="F134" s="20"/>
    </row>
    <row r="135" spans="4:6" ht="12.75" customHeight="1" x14ac:dyDescent="0.25">
      <c r="D135" s="20"/>
      <c r="E135" s="20"/>
      <c r="F135" s="20"/>
    </row>
    <row r="136" spans="4:6" ht="12.75" customHeight="1" x14ac:dyDescent="0.2"/>
    <row r="137" spans="4:6" ht="12.75" customHeight="1" x14ac:dyDescent="0.2"/>
    <row r="138" spans="4:6" ht="12.75" customHeight="1" x14ac:dyDescent="0.2"/>
    <row r="139" spans="4:6" ht="12.75" customHeight="1" x14ac:dyDescent="0.2"/>
    <row r="140" spans="4:6" ht="12.75" customHeight="1" x14ac:dyDescent="0.2"/>
    <row r="141" spans="4:6" ht="12.75" customHeight="1" x14ac:dyDescent="0.2"/>
    <row r="142" spans="4:6" ht="12.75" customHeight="1" x14ac:dyDescent="0.2"/>
    <row r="143" spans="4:6" ht="12.75" customHeight="1" x14ac:dyDescent="0.2"/>
    <row r="144" spans="4:6" ht="12.75" customHeight="1" x14ac:dyDescent="0.2"/>
  </sheetData>
  <mergeCells count="27">
    <mergeCell ref="B2:F2"/>
    <mergeCell ref="B3:F3"/>
    <mergeCell ref="B4:F4"/>
    <mergeCell ref="B5:F5"/>
    <mergeCell ref="B7:C8"/>
    <mergeCell ref="E7:E8"/>
    <mergeCell ref="B28:C28"/>
    <mergeCell ref="B37:C38"/>
    <mergeCell ref="D37:D38"/>
    <mergeCell ref="E37:E38"/>
    <mergeCell ref="B47:B48"/>
    <mergeCell ref="C47:C48"/>
    <mergeCell ref="D47:D48"/>
    <mergeCell ref="E47:E48"/>
    <mergeCell ref="B50:C51"/>
    <mergeCell ref="E50:E51"/>
    <mergeCell ref="B52:C52"/>
    <mergeCell ref="F79:F80"/>
    <mergeCell ref="F47:F48"/>
    <mergeCell ref="B66:C67"/>
    <mergeCell ref="D66:D67"/>
    <mergeCell ref="E66:E67"/>
    <mergeCell ref="B68:C68"/>
    <mergeCell ref="B79:B80"/>
    <mergeCell ref="C79:C80"/>
    <mergeCell ref="D79:D80"/>
    <mergeCell ref="E79:E80"/>
  </mergeCells>
  <pageMargins left="0.11811023622047245" right="0.11811023622047245" top="1.7322834645669292" bottom="1.7322834645669292" header="0.31496062992125984" footer="0.31496062992125984"/>
  <pageSetup scale="90" orientation="portrait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CuentaPublica</dc:creator>
  <cp:lastModifiedBy>Coordinador Cuenta Publica</cp:lastModifiedBy>
  <cp:lastPrinted>2024-07-18T22:40:33Z</cp:lastPrinted>
  <dcterms:created xsi:type="dcterms:W3CDTF">2021-04-28T17:25:32Z</dcterms:created>
  <dcterms:modified xsi:type="dcterms:W3CDTF">2024-07-18T22:42:51Z</dcterms:modified>
</cp:coreProperties>
</file>