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V. Informacion financiera adicional (LDF)\"/>
    </mc:Choice>
  </mc:AlternateContent>
  <bookViews>
    <workbookView xWindow="0" yWindow="0" windowWidth="28800" windowHeight="11235"/>
  </bookViews>
  <sheets>
    <sheet name="HOJA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3" i="1" l="1"/>
  <c r="J93" i="1"/>
  <c r="I93" i="1"/>
  <c r="H93" i="1"/>
  <c r="G93" i="1"/>
  <c r="F93" i="1"/>
  <c r="E93" i="1"/>
  <c r="J88" i="1"/>
  <c r="I88" i="1"/>
  <c r="H88" i="1"/>
  <c r="G88" i="1"/>
  <c r="F88" i="1"/>
  <c r="E88" i="1"/>
  <c r="K87" i="1"/>
  <c r="K86" i="1"/>
  <c r="K85" i="1"/>
  <c r="K84" i="1"/>
  <c r="J83" i="1"/>
  <c r="K82" i="1"/>
  <c r="K81" i="1"/>
  <c r="K80" i="1"/>
  <c r="J79" i="1"/>
  <c r="I78" i="1"/>
  <c r="H78" i="1"/>
  <c r="G78" i="1"/>
  <c r="J78" i="1" s="1"/>
  <c r="F78" i="1"/>
  <c r="E78" i="1"/>
  <c r="J77" i="1"/>
  <c r="J76" i="1"/>
  <c r="J75" i="1"/>
  <c r="J74" i="1"/>
  <c r="J73" i="1"/>
  <c r="J72" i="1"/>
  <c r="J71" i="1"/>
  <c r="I70" i="1"/>
  <c r="H70" i="1"/>
  <c r="G70" i="1"/>
  <c r="F70" i="1"/>
  <c r="E70" i="1"/>
  <c r="J69" i="1"/>
  <c r="J68" i="1"/>
  <c r="J66" i="1"/>
  <c r="J64" i="1"/>
  <c r="J63" i="1"/>
  <c r="J62" i="1"/>
  <c r="I61" i="1"/>
  <c r="H61" i="1"/>
  <c r="G61" i="1"/>
  <c r="F61" i="1"/>
  <c r="F60" i="1" s="1"/>
  <c r="E61" i="1"/>
  <c r="G60" i="1"/>
  <c r="E60" i="1" l="1"/>
  <c r="I60" i="1"/>
  <c r="J61" i="1"/>
  <c r="J70" i="1"/>
  <c r="H60" i="1"/>
  <c r="J40" i="1"/>
  <c r="F40" i="1"/>
  <c r="G40" i="1"/>
  <c r="H40" i="1"/>
  <c r="I40" i="1"/>
  <c r="E40" i="1"/>
  <c r="K39" i="1"/>
  <c r="K38" i="1"/>
  <c r="K37" i="1"/>
  <c r="K36" i="1"/>
  <c r="J35" i="1"/>
  <c r="K34" i="1"/>
  <c r="K33" i="1"/>
  <c r="K32" i="1"/>
  <c r="J31" i="1"/>
  <c r="F30" i="1"/>
  <c r="G30" i="1"/>
  <c r="H30" i="1"/>
  <c r="I30" i="1"/>
  <c r="E30" i="1"/>
  <c r="J23" i="1"/>
  <c r="J24" i="1"/>
  <c r="J25" i="1"/>
  <c r="J26" i="1"/>
  <c r="J27" i="1"/>
  <c r="J28" i="1"/>
  <c r="J22" i="1"/>
  <c r="F21" i="1"/>
  <c r="G21" i="1"/>
  <c r="H21" i="1"/>
  <c r="I21" i="1"/>
  <c r="E21" i="1"/>
  <c r="J19" i="1"/>
  <c r="J18" i="1"/>
  <c r="J16" i="1"/>
  <c r="J12" i="1"/>
  <c r="J13" i="1"/>
  <c r="J14" i="1"/>
  <c r="F11" i="1"/>
  <c r="G11" i="1"/>
  <c r="H11" i="1"/>
  <c r="I11" i="1"/>
  <c r="E11" i="1"/>
  <c r="E10" i="1" s="1"/>
  <c r="K60" i="1" l="1"/>
  <c r="H10" i="1"/>
  <c r="F10" i="1"/>
  <c r="J11" i="1"/>
  <c r="G10" i="1"/>
  <c r="I10" i="1"/>
  <c r="J30" i="1"/>
  <c r="J21" i="1"/>
  <c r="K10" i="1" l="1"/>
</calcChain>
</file>

<file path=xl/sharedStrings.xml><?xml version="1.0" encoding="utf-8"?>
<sst xmlns="http://schemas.openxmlformats.org/spreadsheetml/2006/main" count="88" uniqueCount="51">
  <si>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</si>
  <si>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</si>
  <si>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</si>
  <si>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</si>
  <si>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</si>
  <si>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</si>
  <si>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</si>
  <si>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</si>
  <si>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</si>
  <si>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</si>
  <si>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</si>
  <si>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</si>
  <si>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</si>
  <si>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</si>
  <si>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</si>
  <si>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</si>
  <si>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</si>
  <si>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</si>
  <si>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</si>
  <si>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r>
      <t xml:space="preserve">I. GASTO NO ETIQUETADO </t>
    </r>
    <r>
      <rPr>
        <sz val="9"/>
        <color rgb="FF000000"/>
        <rFont val="Arial"/>
        <family val="2"/>
      </rPr>
      <t>(A+B+C+D)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</si>
  <si>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</si>
  <si>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</si>
  <si>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</si>
  <si>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</si>
  <si>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</si>
  <si>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</si>
  <si>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</si>
  <si>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</si>
  <si>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</si>
  <si>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</si>
  <si>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</si>
  <si>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</si>
  <si>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</si>
  <si>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</si>
  <si>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</si>
  <si>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</si>
  <si>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</si>
  <si>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</si>
  <si>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</si>
  <si>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D. OTRAS NO CLASIFICADAS EN FUNCIONES ATERIORES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</si>
  <si>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</si>
  <si>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</si>
  <si>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</si>
  <si>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</si>
  <si>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III. TOTAL DE EGRESOS (III = I + II)</t>
  </si>
  <si>
    <t>Clasificación Funcional</t>
  </si>
  <si>
    <t>Del 01 de enero al 31 de marzo de 2020</t>
  </si>
  <si>
    <t>II. ETIQUETADO (A+B+C+D)</t>
  </si>
  <si>
    <t>A. GOBIERNO (A=a1+a2+a3+a4+a5+a6+a7+a8)</t>
  </si>
  <si>
    <t>B. DESARROLLO SOCIAL (B=b1+b2+b3+b4+b5+b6+b7)</t>
  </si>
  <si>
    <t>C. DESARROLLO ECONÓMICO (C=c1+c2+c3+c4+c5+c6+c7+c8+c9)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</si>
</sst>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FFFFFF"/>
      </right>
      <top/>
      <bottom style="thin">
        <color rgb="FFFFFFFF"/>
      </bottom>
      <diagonal/>
    </border>
    <border>
      <left/>
      <right style="medium">
        <color auto="1"/>
      </right>
      <top/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</borders>
  <cellStyleXfs count="1">
    <xf numFmtId="0" fontId="0" fillId="0" borderId="0"/>
  </cellStyleXfs>
  <cellXfs count="133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164" fontId="5" fillId="0" borderId="4" xfId="0" applyNumberFormat="1" applyFont="1" applyFill="1" applyBorder="1" applyAlignment="1">
      <alignment horizontal="right" vertical="top" wrapText="1" readingOrder="1"/>
    </xf>
    <xf numFmtId="0" fontId="1" fillId="0" borderId="5" xfId="0" applyFont="1" applyFill="1" applyBorder="1"/>
    <xf numFmtId="165" fontId="7" fillId="0" borderId="0" xfId="0" applyNumberFormat="1" applyFont="1" applyFill="1" applyBorder="1" applyAlignment="1">
      <alignment horizontal="right" vertical="top" wrapText="1" readingOrder="1"/>
    </xf>
    <xf numFmtId="165" fontId="10" fillId="0" borderId="0" xfId="0" applyNumberFormat="1" applyFont="1" applyFill="1" applyBorder="1"/>
    <xf numFmtId="164" fontId="5" fillId="0" borderId="3" xfId="0" applyNumberFormat="1" applyFont="1" applyFill="1" applyBorder="1" applyAlignment="1">
      <alignment horizontal="right" vertical="top" wrapText="1" readingOrder="1"/>
    </xf>
    <xf numFmtId="164" fontId="5" fillId="0" borderId="8" xfId="0" applyNumberFormat="1" applyFont="1" applyFill="1" applyBorder="1" applyAlignment="1">
      <alignment horizontal="right" vertical="top" wrapText="1" readingOrder="1"/>
    </xf>
    <xf numFmtId="165" fontId="9" fillId="0" borderId="9" xfId="0" applyNumberFormat="1" applyFont="1" applyFill="1" applyBorder="1" applyAlignment="1">
      <alignment horizontal="center" vertical="center" wrapText="1" readingOrder="1"/>
    </xf>
    <xf numFmtId="165" fontId="3" fillId="0" borderId="10" xfId="0" applyNumberFormat="1" applyFont="1" applyFill="1" applyBorder="1" applyAlignment="1">
      <alignment horizontal="right" vertical="top" wrapText="1" readingOrder="1"/>
    </xf>
    <xf numFmtId="164" fontId="5" fillId="0" borderId="11" xfId="0" applyNumberFormat="1" applyFont="1" applyFill="1" applyBorder="1" applyAlignment="1">
      <alignment horizontal="right" vertical="top" wrapText="1" readingOrder="1"/>
    </xf>
    <xf numFmtId="164" fontId="5" fillId="0" borderId="12" xfId="0" applyNumberFormat="1" applyFont="1" applyFill="1" applyBorder="1" applyAlignment="1">
      <alignment horizontal="right" vertical="top" wrapText="1" readingOrder="1"/>
    </xf>
    <xf numFmtId="164" fontId="3" fillId="0" borderId="11" xfId="0" applyNumberFormat="1" applyFont="1" applyFill="1" applyBorder="1" applyAlignment="1">
      <alignment horizontal="right" vertical="top" wrapText="1" readingOrder="1"/>
    </xf>
    <xf numFmtId="164" fontId="3" fillId="0" borderId="10" xfId="0" applyNumberFormat="1" applyFont="1" applyFill="1" applyBorder="1" applyAlignment="1">
      <alignment horizontal="right" vertical="top" wrapText="1" readingOrder="1"/>
    </xf>
    <xf numFmtId="165" fontId="7" fillId="0" borderId="13" xfId="0" applyNumberFormat="1" applyFont="1" applyFill="1" applyBorder="1" applyAlignment="1">
      <alignment horizontal="right" vertical="top" wrapText="1" readingOrder="1"/>
    </xf>
    <xf numFmtId="164" fontId="3" fillId="0" borderId="14" xfId="0" applyNumberFormat="1" applyFont="1" applyFill="1" applyBorder="1" applyAlignment="1">
      <alignment horizontal="right" vertical="top" wrapText="1" readingOrder="1"/>
    </xf>
    <xf numFmtId="0" fontId="3" fillId="0" borderId="14" xfId="0" applyNumberFormat="1" applyFont="1" applyFill="1" applyBorder="1" applyAlignment="1">
      <alignment horizontal="right" vertical="top" wrapText="1" readingOrder="1"/>
    </xf>
    <xf numFmtId="165" fontId="4" fillId="0" borderId="18" xfId="0" applyNumberFormat="1" applyFont="1" applyFill="1" applyBorder="1" applyAlignment="1">
      <alignment horizontal="center" vertical="center" wrapText="1" readingOrder="1"/>
    </xf>
    <xf numFmtId="0" fontId="1" fillId="0" borderId="23" xfId="0" applyNumberFormat="1" applyFont="1" applyFill="1" applyBorder="1" applyAlignment="1">
      <alignment vertical="top" wrapText="1"/>
    </xf>
    <xf numFmtId="164" fontId="5" fillId="0" borderId="23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164" fontId="5" fillId="0" borderId="25" xfId="0" applyNumberFormat="1" applyFont="1" applyFill="1" applyBorder="1" applyAlignment="1">
      <alignment vertical="top" wrapText="1" readingOrder="1"/>
    </xf>
    <xf numFmtId="165" fontId="7" fillId="0" borderId="18" xfId="0" applyNumberFormat="1" applyFont="1" applyFill="1" applyBorder="1" applyAlignment="1">
      <alignment horizontal="right" vertical="top" wrapText="1" readingOrder="1"/>
    </xf>
    <xf numFmtId="165" fontId="7" fillId="0" borderId="29" xfId="0" applyNumberFormat="1" applyFont="1" applyFill="1" applyBorder="1" applyAlignment="1">
      <alignment horizontal="right" vertical="top" wrapText="1" readingOrder="1"/>
    </xf>
    <xf numFmtId="165" fontId="7" fillId="0" borderId="30" xfId="0" applyNumberFormat="1" applyFont="1" applyFill="1" applyBorder="1" applyAlignment="1">
      <alignment horizontal="right" vertical="top" wrapText="1" readingOrder="1"/>
    </xf>
    <xf numFmtId="165" fontId="7" fillId="0" borderId="3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9" fillId="3" borderId="6" xfId="0" applyNumberFormat="1" applyFont="1" applyFill="1" applyBorder="1" applyAlignment="1">
      <alignment horizontal="center" vertical="center" wrapText="1" readingOrder="1"/>
    </xf>
    <xf numFmtId="165" fontId="9" fillId="4" borderId="9" xfId="0" applyNumberFormat="1" applyFont="1" applyFill="1" applyBorder="1" applyAlignment="1">
      <alignment horizontal="center" vertical="center" wrapText="1" readingOrder="1"/>
    </xf>
    <xf numFmtId="0" fontId="4" fillId="4" borderId="0" xfId="0" applyNumberFormat="1" applyFont="1" applyFill="1" applyBorder="1" applyAlignment="1">
      <alignment horizontal="center" vertical="center" wrapText="1" readingOrder="1"/>
    </xf>
    <xf numFmtId="165" fontId="4" fillId="4" borderId="18" xfId="0" applyNumberFormat="1" applyFont="1" applyFill="1" applyBorder="1" applyAlignment="1">
      <alignment horizontal="center" vertical="center" wrapText="1" readingOrder="1"/>
    </xf>
    <xf numFmtId="165" fontId="3" fillId="4" borderId="10" xfId="0" applyNumberFormat="1" applyFont="1" applyFill="1" applyBorder="1" applyAlignment="1">
      <alignment horizontal="right" vertical="top" wrapText="1" readingOrder="1"/>
    </xf>
    <xf numFmtId="165" fontId="3" fillId="4" borderId="13" xfId="0" applyNumberFormat="1" applyFont="1" applyFill="1" applyBorder="1" applyAlignment="1">
      <alignment horizontal="right" vertical="top" wrapText="1" readingOrder="1"/>
    </xf>
    <xf numFmtId="164" fontId="5" fillId="4" borderId="12" xfId="0" applyNumberFormat="1" applyFont="1" applyFill="1" applyBorder="1" applyAlignment="1">
      <alignment horizontal="right" vertical="top" wrapText="1" readingOrder="1"/>
    </xf>
    <xf numFmtId="164" fontId="5" fillId="4" borderId="13" xfId="0" applyNumberFormat="1" applyFont="1" applyFill="1" applyBorder="1" applyAlignment="1">
      <alignment horizontal="right" vertical="top" wrapText="1" readingOrder="1"/>
    </xf>
    <xf numFmtId="164" fontId="5" fillId="4" borderId="4" xfId="0" applyNumberFormat="1" applyFont="1" applyFill="1" applyBorder="1" applyAlignment="1">
      <alignment horizontal="right" vertical="top" wrapText="1" readingOrder="1"/>
    </xf>
    <xf numFmtId="0" fontId="1" fillId="4" borderId="23" xfId="0" applyNumberFormat="1" applyFont="1" applyFill="1" applyBorder="1" applyAlignment="1">
      <alignment vertical="top" wrapText="1"/>
    </xf>
    <xf numFmtId="8" fontId="7" fillId="4" borderId="13" xfId="0" applyNumberFormat="1" applyFont="1" applyFill="1" applyBorder="1"/>
    <xf numFmtId="8" fontId="7" fillId="4" borderId="13" xfId="0" applyNumberFormat="1" applyFont="1" applyFill="1" applyBorder="1" applyAlignment="1">
      <alignment horizontal="right" vertical="center" wrapText="1"/>
    </xf>
    <xf numFmtId="8" fontId="7" fillId="4" borderId="13" xfId="0" applyNumberFormat="1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 wrapText="1" readingOrder="1"/>
    </xf>
    <xf numFmtId="165" fontId="11" fillId="4" borderId="23" xfId="0" applyNumberFormat="1" applyFont="1" applyFill="1" applyBorder="1" applyAlignment="1">
      <alignment vertical="top" wrapText="1"/>
    </xf>
    <xf numFmtId="165" fontId="11" fillId="4" borderId="13" xfId="0" applyNumberFormat="1" applyFont="1" applyFill="1" applyBorder="1"/>
    <xf numFmtId="8" fontId="7" fillId="4" borderId="13" xfId="0" applyNumberFormat="1" applyFont="1" applyFill="1" applyBorder="1" applyAlignment="1">
      <alignment horizontal="right" vertical="center"/>
    </xf>
    <xf numFmtId="165" fontId="5" fillId="4" borderId="13" xfId="0" applyNumberFormat="1" applyFont="1" applyFill="1" applyBorder="1" applyAlignment="1">
      <alignment horizontal="right" vertical="center" wrapText="1" readingOrder="1"/>
    </xf>
    <xf numFmtId="164" fontId="5" fillId="4" borderId="13" xfId="0" applyNumberFormat="1" applyFont="1" applyFill="1" applyBorder="1" applyAlignment="1">
      <alignment horizontal="right" vertical="center" wrapText="1" readingOrder="1"/>
    </xf>
    <xf numFmtId="164" fontId="5" fillId="4" borderId="10" xfId="0" applyNumberFormat="1" applyFont="1" applyFill="1" applyBorder="1" applyAlignment="1">
      <alignment horizontal="right" vertical="top" wrapText="1" readingOrder="1"/>
    </xf>
    <xf numFmtId="164" fontId="5" fillId="4" borderId="11" xfId="0" applyNumberFormat="1" applyFont="1" applyFill="1" applyBorder="1" applyAlignment="1">
      <alignment horizontal="right" vertical="top" wrapText="1" readingOrder="1"/>
    </xf>
    <xf numFmtId="164" fontId="5" fillId="4" borderId="3" xfId="0" applyNumberFormat="1" applyFont="1" applyFill="1" applyBorder="1" applyAlignment="1">
      <alignment horizontal="right" vertical="top" wrapText="1" readingOrder="1"/>
    </xf>
    <xf numFmtId="164" fontId="5" fillId="4" borderId="23" xfId="0" applyNumberFormat="1" applyFont="1" applyFill="1" applyBorder="1" applyAlignment="1">
      <alignment horizontal="right" vertical="top" wrapText="1" readingOrder="1"/>
    </xf>
    <xf numFmtId="164" fontId="5" fillId="4" borderId="8" xfId="0" applyNumberFormat="1" applyFont="1" applyFill="1" applyBorder="1" applyAlignment="1">
      <alignment horizontal="right" vertical="top" wrapText="1" readingOrder="1"/>
    </xf>
    <xf numFmtId="164" fontId="5" fillId="4" borderId="24" xfId="0" applyNumberFormat="1" applyFont="1" applyFill="1" applyBorder="1" applyAlignment="1">
      <alignment horizontal="right" vertical="top" wrapText="1" readingOrder="1"/>
    </xf>
    <xf numFmtId="0" fontId="1" fillId="4" borderId="5" xfId="0" applyFont="1" applyFill="1" applyBorder="1"/>
    <xf numFmtId="164" fontId="5" fillId="4" borderId="25" xfId="0" applyNumberFormat="1" applyFont="1" applyFill="1" applyBorder="1" applyAlignment="1">
      <alignment vertical="top" wrapText="1" readingOrder="1"/>
    </xf>
    <xf numFmtId="164" fontId="3" fillId="4" borderId="10" xfId="0" applyNumberFormat="1" applyFont="1" applyFill="1" applyBorder="1" applyAlignment="1">
      <alignment horizontal="right" vertical="top" wrapText="1" readingOrder="1"/>
    </xf>
    <xf numFmtId="164" fontId="3" fillId="4" borderId="13" xfId="0" applyNumberFormat="1" applyFont="1" applyFill="1" applyBorder="1" applyAlignment="1">
      <alignment horizontal="right" vertical="top" wrapText="1" readingOrder="1"/>
    </xf>
    <xf numFmtId="165" fontId="7" fillId="4" borderId="13" xfId="0" applyNumberFormat="1" applyFont="1" applyFill="1" applyBorder="1" applyAlignment="1">
      <alignment horizontal="right" vertical="top" wrapText="1" readingOrder="1"/>
    </xf>
    <xf numFmtId="165" fontId="7" fillId="4" borderId="0" xfId="0" applyNumberFormat="1" applyFont="1" applyFill="1" applyBorder="1" applyAlignment="1">
      <alignment horizontal="right" vertical="top" wrapText="1" readingOrder="1"/>
    </xf>
    <xf numFmtId="165" fontId="7" fillId="4" borderId="18" xfId="0" applyNumberFormat="1" applyFont="1" applyFill="1" applyBorder="1" applyAlignment="1">
      <alignment horizontal="right" vertical="top" wrapText="1" readingOrder="1"/>
    </xf>
    <xf numFmtId="165" fontId="8" fillId="4" borderId="34" xfId="0" applyNumberFormat="1" applyFont="1" applyFill="1" applyBorder="1" applyAlignment="1">
      <alignment horizontal="right" vertical="top" wrapText="1" readingOrder="1"/>
    </xf>
    <xf numFmtId="8" fontId="13" fillId="4" borderId="13" xfId="0" applyNumberFormat="1" applyFont="1" applyFill="1" applyBorder="1"/>
    <xf numFmtId="0" fontId="7" fillId="4" borderId="26" xfId="0" applyNumberFormat="1" applyFont="1" applyFill="1" applyBorder="1" applyAlignment="1">
      <alignment horizontal="left" vertical="top" wrapText="1" indent="1" readingOrder="1"/>
    </xf>
    <xf numFmtId="0" fontId="8" fillId="4" borderId="8" xfId="0" applyNumberFormat="1" applyFont="1" applyFill="1" applyBorder="1" applyAlignment="1">
      <alignment horizontal="left" vertical="top" wrapText="1" indent="1" readingOrder="1"/>
    </xf>
    <xf numFmtId="0" fontId="7" fillId="4" borderId="8" xfId="0" applyNumberFormat="1" applyFont="1" applyFill="1" applyBorder="1" applyAlignment="1">
      <alignment horizontal="left" vertical="top" wrapText="1" indent="1" readingOrder="1"/>
    </xf>
    <xf numFmtId="0" fontId="8" fillId="4" borderId="32" xfId="0" applyNumberFormat="1" applyFont="1" applyFill="1" applyBorder="1" applyAlignment="1">
      <alignment horizontal="center" vertical="top" wrapText="1" readingOrder="1"/>
    </xf>
    <xf numFmtId="0" fontId="8" fillId="4" borderId="33" xfId="0" applyNumberFormat="1" applyFont="1" applyFill="1" applyBorder="1" applyAlignment="1">
      <alignment horizontal="center" vertical="top" wrapText="1" readingOrder="1"/>
    </xf>
    <xf numFmtId="0" fontId="7" fillId="4" borderId="22" xfId="0" applyNumberFormat="1" applyFont="1" applyFill="1" applyBorder="1" applyAlignment="1">
      <alignment horizontal="left" vertical="top" wrapText="1" indent="1" readingOrder="1"/>
    </xf>
    <xf numFmtId="0" fontId="7" fillId="4" borderId="3" xfId="0" applyNumberFormat="1" applyFont="1" applyFill="1" applyBorder="1" applyAlignment="1">
      <alignment horizontal="left" vertical="top" wrapText="1" indent="1" readingOrder="1"/>
    </xf>
    <xf numFmtId="0" fontId="7" fillId="4" borderId="21" xfId="0" applyNumberFormat="1" applyFont="1" applyFill="1" applyBorder="1" applyAlignment="1">
      <alignment horizontal="left" vertical="top" wrapText="1" indent="1" readingOrder="1"/>
    </xf>
    <xf numFmtId="0" fontId="1" fillId="4" borderId="3" xfId="0" applyNumberFormat="1" applyFont="1" applyFill="1" applyBorder="1" applyAlignment="1">
      <alignment horizontal="left" vertical="top" wrapText="1" indent="1"/>
    </xf>
    <xf numFmtId="0" fontId="8" fillId="4" borderId="21" xfId="0" applyNumberFormat="1" applyFont="1" applyFill="1" applyBorder="1" applyAlignment="1">
      <alignment vertical="top" wrapText="1" readingOrder="1"/>
    </xf>
    <xf numFmtId="0" fontId="1" fillId="4" borderId="3" xfId="0" applyNumberFormat="1" applyFont="1" applyFill="1" applyBorder="1" applyAlignment="1">
      <alignment vertical="top" wrapText="1"/>
    </xf>
    <xf numFmtId="164" fontId="3" fillId="4" borderId="3" xfId="0" applyNumberFormat="1" applyFont="1" applyFill="1" applyBorder="1" applyAlignment="1">
      <alignment horizontal="right" vertical="top" wrapText="1" readingOrder="1"/>
    </xf>
    <xf numFmtId="164" fontId="3" fillId="4" borderId="23" xfId="0" applyNumberFormat="1" applyFont="1" applyFill="1" applyBorder="1" applyAlignment="1">
      <alignment horizontal="right" vertical="top" wrapText="1" readingOrder="1"/>
    </xf>
    <xf numFmtId="164" fontId="5" fillId="4" borderId="3" xfId="0" applyNumberFormat="1" applyFont="1" applyFill="1" applyBorder="1" applyAlignment="1">
      <alignment horizontal="right" vertical="top" wrapText="1" readingOrder="1"/>
    </xf>
    <xf numFmtId="164" fontId="5" fillId="4" borderId="23" xfId="0" applyNumberFormat="1" applyFont="1" applyFill="1" applyBorder="1" applyAlignment="1">
      <alignment horizontal="right" vertical="top" wrapText="1" readingOrder="1"/>
    </xf>
    <xf numFmtId="164" fontId="3" fillId="4" borderId="5" xfId="0" applyNumberFormat="1" applyFont="1" applyFill="1" applyBorder="1" applyAlignment="1">
      <alignment horizontal="right" vertical="top" wrapText="1" readingOrder="1"/>
    </xf>
    <xf numFmtId="164" fontId="3" fillId="4" borderId="20" xfId="0" applyNumberFormat="1" applyFont="1" applyFill="1" applyBorder="1" applyAlignment="1">
      <alignment horizontal="right" vertical="top" wrapText="1" readingOrder="1"/>
    </xf>
    <xf numFmtId="164" fontId="5" fillId="4" borderId="8" xfId="0" applyNumberFormat="1" applyFont="1" applyFill="1" applyBorder="1" applyAlignment="1">
      <alignment horizontal="right" vertical="top" wrapText="1" readingOrder="1"/>
    </xf>
    <xf numFmtId="164" fontId="5" fillId="4" borderId="24" xfId="0" applyNumberFormat="1" applyFont="1" applyFill="1" applyBorder="1" applyAlignment="1">
      <alignment horizontal="right" vertical="top" wrapText="1" readingOrder="1"/>
    </xf>
    <xf numFmtId="164" fontId="7" fillId="4" borderId="3" xfId="0" applyNumberFormat="1" applyFont="1" applyFill="1" applyBorder="1" applyAlignment="1">
      <alignment horizontal="right" vertical="center" wrapText="1" readingOrder="1"/>
    </xf>
    <xf numFmtId="164" fontId="7" fillId="4" borderId="23" xfId="0" applyNumberFormat="1" applyFont="1" applyFill="1" applyBorder="1" applyAlignment="1">
      <alignment horizontal="right" vertical="center" wrapText="1" readingOrder="1"/>
    </xf>
    <xf numFmtId="164" fontId="5" fillId="4" borderId="3" xfId="0" applyNumberFormat="1" applyFont="1" applyFill="1" applyBorder="1" applyAlignment="1">
      <alignment horizontal="right" vertical="center" wrapText="1" readingOrder="1"/>
    </xf>
    <xf numFmtId="164" fontId="5" fillId="4" borderId="23" xfId="0" applyNumberFormat="1" applyFont="1" applyFill="1" applyBorder="1" applyAlignment="1">
      <alignment horizontal="right" vertical="center" wrapText="1" readingOrder="1"/>
    </xf>
    <xf numFmtId="164" fontId="7" fillId="4" borderId="5" xfId="0" applyNumberFormat="1" applyFont="1" applyFill="1" applyBorder="1" applyAlignment="1">
      <alignment vertical="top" wrapText="1" readingOrder="1"/>
    </xf>
    <xf numFmtId="164" fontId="7" fillId="4" borderId="20" xfId="0" applyNumberFormat="1" applyFont="1" applyFill="1" applyBorder="1" applyAlignment="1">
      <alignment vertical="top" wrapText="1" readingOrder="1"/>
    </xf>
    <xf numFmtId="0" fontId="9" fillId="3" borderId="6" xfId="0" applyNumberFormat="1" applyFont="1" applyFill="1" applyBorder="1" applyAlignment="1">
      <alignment horizontal="center" vertical="center" wrapText="1" readingOrder="1"/>
    </xf>
    <xf numFmtId="0" fontId="8" fillId="4" borderId="17" xfId="0" applyNumberFormat="1" applyFont="1" applyFill="1" applyBorder="1" applyAlignment="1">
      <alignment horizontal="left" vertical="top" wrapText="1" readingOrder="1"/>
    </xf>
    <xf numFmtId="0" fontId="4" fillId="4" borderId="7" xfId="0" applyNumberFormat="1" applyFont="1" applyFill="1" applyBorder="1" applyAlignment="1">
      <alignment horizontal="left" vertical="top" wrapText="1" readingOrder="1"/>
    </xf>
    <xf numFmtId="0" fontId="8" fillId="4" borderId="19" xfId="0" applyNumberFormat="1" applyFont="1" applyFill="1" applyBorder="1" applyAlignment="1">
      <alignment vertical="top" wrapText="1" readingOrder="1"/>
    </xf>
    <xf numFmtId="0" fontId="1" fillId="4" borderId="5" xfId="0" applyNumberFormat="1" applyFont="1" applyFill="1" applyBorder="1" applyAlignment="1">
      <alignment vertical="top" wrapText="1"/>
    </xf>
    <xf numFmtId="164" fontId="3" fillId="4" borderId="5" xfId="0" applyNumberFormat="1" applyFont="1" applyFill="1" applyBorder="1" applyAlignment="1">
      <alignment vertical="top" wrapText="1" readingOrder="1"/>
    </xf>
    <xf numFmtId="164" fontId="3" fillId="4" borderId="20" xfId="0" applyNumberFormat="1" applyFont="1" applyFill="1" applyBorder="1" applyAlignment="1">
      <alignment vertical="top" wrapText="1" readingOrder="1"/>
    </xf>
    <xf numFmtId="164" fontId="5" fillId="0" borderId="3" xfId="0" applyNumberFormat="1" applyFont="1" applyFill="1" applyBorder="1" applyAlignment="1">
      <alignment horizontal="right" vertical="top" wrapText="1" readingOrder="1"/>
    </xf>
    <xf numFmtId="164" fontId="5" fillId="0" borderId="23" xfId="0" applyNumberFormat="1" applyFont="1" applyFill="1" applyBorder="1" applyAlignment="1">
      <alignment horizontal="right" vertical="top" wrapText="1" readingOrder="1"/>
    </xf>
    <xf numFmtId="164" fontId="3" fillId="0" borderId="3" xfId="0" applyNumberFormat="1" applyFont="1" applyFill="1" applyBorder="1" applyAlignment="1">
      <alignment horizontal="right" vertical="top" wrapText="1" readingOrder="1"/>
    </xf>
    <xf numFmtId="164" fontId="3" fillId="0" borderId="23" xfId="0" applyNumberFormat="1" applyFont="1" applyFill="1" applyBorder="1" applyAlignment="1">
      <alignment horizontal="right" vertical="top" wrapText="1" readingOrder="1"/>
    </xf>
    <xf numFmtId="164" fontId="3" fillId="0" borderId="5" xfId="0" applyNumberFormat="1" applyFont="1" applyFill="1" applyBorder="1" applyAlignment="1">
      <alignment horizontal="right" vertical="top" wrapText="1" readingOrder="1"/>
    </xf>
    <xf numFmtId="164" fontId="3" fillId="0" borderId="20" xfId="0" applyNumberFormat="1" applyFont="1" applyFill="1" applyBorder="1" applyAlignment="1">
      <alignment horizontal="right" vertical="top" wrapText="1" readingOrder="1"/>
    </xf>
    <xf numFmtId="164" fontId="5" fillId="0" borderId="8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7" xfId="0" applyNumberFormat="1" applyFont="1" applyFill="1" applyBorder="1" applyAlignment="1">
      <alignment horizontal="left" vertical="top" wrapText="1" readingOrder="1"/>
    </xf>
    <xf numFmtId="0" fontId="4" fillId="0" borderId="7" xfId="0" applyNumberFormat="1" applyFont="1" applyFill="1" applyBorder="1" applyAlignment="1">
      <alignment horizontal="left" vertical="top" wrapText="1" readingOrder="1"/>
    </xf>
    <xf numFmtId="0" fontId="8" fillId="0" borderId="2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3" fillId="0" borderId="14" xfId="0" applyNumberFormat="1" applyFont="1" applyFill="1" applyBorder="1" applyAlignment="1">
      <alignment vertical="top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7" fillId="0" borderId="26" xfId="0" applyNumberFormat="1" applyFont="1" applyFill="1" applyBorder="1" applyAlignment="1">
      <alignment horizontal="left" vertical="top" wrapText="1" indent="1" readingOrder="1"/>
    </xf>
    <xf numFmtId="0" fontId="8" fillId="0" borderId="8" xfId="0" applyNumberFormat="1" applyFont="1" applyFill="1" applyBorder="1" applyAlignment="1">
      <alignment horizontal="left" vertical="top" wrapText="1" indent="1" readingOrder="1"/>
    </xf>
    <xf numFmtId="0" fontId="7" fillId="0" borderId="27" xfId="0" applyNumberFormat="1" applyFont="1" applyFill="1" applyBorder="1" applyAlignment="1">
      <alignment horizontal="left" vertical="top" wrapText="1" indent="1" readingOrder="1"/>
    </xf>
    <xf numFmtId="0" fontId="7" fillId="0" borderId="28" xfId="0" applyNumberFormat="1" applyFont="1" applyFill="1" applyBorder="1" applyAlignment="1">
      <alignment horizontal="left" vertical="top" wrapText="1" indent="1" readingOrder="1"/>
    </xf>
    <xf numFmtId="0" fontId="7" fillId="0" borderId="22" xfId="0" applyNumberFormat="1" applyFont="1" applyFill="1" applyBorder="1" applyAlignment="1">
      <alignment horizontal="left" vertical="top" wrapText="1" indent="1" readingOrder="1"/>
    </xf>
    <xf numFmtId="0" fontId="7" fillId="0" borderId="3" xfId="0" applyNumberFormat="1" applyFont="1" applyFill="1" applyBorder="1" applyAlignment="1">
      <alignment horizontal="left" vertical="top" wrapText="1" indent="1" readingOrder="1"/>
    </xf>
    <xf numFmtId="0" fontId="7" fillId="0" borderId="21" xfId="0" applyNumberFormat="1" applyFont="1" applyFill="1" applyBorder="1" applyAlignment="1">
      <alignment horizontal="left" vertical="top" wrapText="1" indent="1" readingOrder="1"/>
    </xf>
    <xf numFmtId="0" fontId="1" fillId="0" borderId="3" xfId="0" applyNumberFormat="1" applyFont="1" applyFill="1" applyBorder="1" applyAlignment="1">
      <alignment horizontal="left" vertical="top" wrapText="1" indent="1"/>
    </xf>
    <xf numFmtId="0" fontId="3" fillId="0" borderId="21" xfId="0" applyNumberFormat="1" applyFont="1" applyFill="1" applyBorder="1" applyAlignment="1">
      <alignment vertical="top" wrapText="1" readingOrder="1"/>
    </xf>
    <xf numFmtId="164" fontId="7" fillId="0" borderId="5" xfId="0" applyNumberFormat="1" applyFont="1" applyFill="1" applyBorder="1" applyAlignment="1">
      <alignment vertical="top" wrapText="1" readingOrder="1"/>
    </xf>
    <xf numFmtId="164" fontId="7" fillId="0" borderId="20" xfId="0" applyNumberFormat="1" applyFont="1" applyFill="1" applyBorder="1" applyAlignment="1">
      <alignment vertical="top" wrapText="1" readingOrder="1"/>
    </xf>
    <xf numFmtId="0" fontId="8" fillId="0" borderId="19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 readingOrder="1"/>
    </xf>
    <xf numFmtId="164" fontId="3" fillId="0" borderId="2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164" fontId="3" fillId="0" borderId="35" xfId="0" applyNumberFormat="1" applyFont="1" applyFill="1" applyBorder="1" applyAlignment="1">
      <alignment horizontal="right" vertical="top" wrapText="1" readingOrder="1"/>
    </xf>
    <xf numFmtId="164" fontId="3" fillId="0" borderId="36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239344</xdr:colOff>
      <xdr:row>101</xdr:row>
      <xdr:rowOff>51450</xdr:rowOff>
    </xdr:from>
    <xdr:to>
      <xdr:col>3</xdr:col>
      <xdr:colOff>1770528</xdr:colOff>
      <xdr:row>103</xdr:row>
      <xdr:rowOff>154523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75E69F0-E444-422E-AD72-2F4EECC09623}"/>
            </a:ext>
          </a:extLst>
        </xdr:cNvPr>
        <xdr:cNvSpPr txBox="1"/>
      </xdr:nvSpPr>
      <xdr:spPr>
        <a:xfrm>
          <a:off x="295373" y="22160656"/>
          <a:ext cx="2472479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453258</xdr:colOff>
      <xdr:row>101</xdr:row>
      <xdr:rowOff>66846</xdr:rowOff>
    </xdr:from>
    <xdr:to>
      <xdr:col>7</xdr:col>
      <xdr:colOff>210207</xdr:colOff>
      <xdr:row>103</xdr:row>
      <xdr:rowOff>65690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9A15B2C-133A-48EE-9C2F-0E5DF6967393}"/>
            </a:ext>
          </a:extLst>
        </xdr:cNvPr>
        <xdr:cNvSpPr txBox="1"/>
      </xdr:nvSpPr>
      <xdr:spPr>
        <a:xfrm>
          <a:off x="3553810" y="22138570"/>
          <a:ext cx="3245069" cy="379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755431</xdr:colOff>
      <xdr:row>101</xdr:row>
      <xdr:rowOff>45710</xdr:rowOff>
    </xdr:from>
    <xdr:to>
      <xdr:col>10</xdr:col>
      <xdr:colOff>950086</xdr:colOff>
      <xdr:row>103</xdr:row>
      <xdr:rowOff>45983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75C7E96-FE43-4A7D-B70A-5C1B6D8CB651}"/>
            </a:ext>
          </a:extLst>
        </xdr:cNvPr>
        <xdr:cNvSpPr txBox="1"/>
      </xdr:nvSpPr>
      <xdr:spPr>
        <a:xfrm>
          <a:off x="7344103" y="22117434"/>
          <a:ext cx="2736845" cy="381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HECTOR DANIEL PACHECO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CABADA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7</xdr:col>
      <xdr:colOff>462755</xdr:colOff>
      <xdr:row>101</xdr:row>
      <xdr:rowOff>51449</xdr:rowOff>
    </xdr:from>
    <xdr:to>
      <xdr:col>10</xdr:col>
      <xdr:colOff>1095503</xdr:colOff>
      <xdr:row>101</xdr:row>
      <xdr:rowOff>51449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658B364C-7B39-4B3E-8421-8D8875D7A08E}"/>
            </a:ext>
          </a:extLst>
        </xdr:cNvPr>
        <xdr:cNvCxnSpPr/>
      </xdr:nvCxnSpPr>
      <xdr:spPr>
        <a:xfrm>
          <a:off x="7040608" y="22160655"/>
          <a:ext cx="31764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470647</xdr:colOff>
      <xdr:row>101</xdr:row>
      <xdr:rowOff>67236</xdr:rowOff>
    </xdr:from>
    <xdr:to>
      <xdr:col>7</xdr:col>
      <xdr:colOff>174102</xdr:colOff>
      <xdr:row>101</xdr:row>
      <xdr:rowOff>79429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3471" y="22176442"/>
          <a:ext cx="3188484" cy="12193"/>
        </a:xfrm>
        <a:prstGeom prst="rect">
          <a:avLst/>
        </a:prstGeom>
      </xdr:spPr>
    </xdr:pic>
    <xdr:clientData/>
  </xdr:twoCellAnchor>
  <xdr:twoCellAnchor editAs="oneCell">
    <xdr:from>
      <xdr:col>1</xdr:col>
      <xdr:colOff>56030</xdr:colOff>
      <xdr:row>101</xdr:row>
      <xdr:rowOff>56029</xdr:rowOff>
    </xdr:from>
    <xdr:to>
      <xdr:col>4</xdr:col>
      <xdr:colOff>207719</xdr:colOff>
      <xdr:row>101</xdr:row>
      <xdr:rowOff>68222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22165235"/>
          <a:ext cx="3188484" cy="1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tabSelected="1" topLeftCell="A50" zoomScale="145" zoomScaleNormal="145" zoomScaleSheetLayoutView="85" workbookViewId="0">
      <selection activeCell="E1" sqref="E1"/>
    </sheetView>
  </sheetViews>
  <sheetFormatPr baseColWidth="10" defaultRowHeight="15"/>
  <cols>
    <col min="1" max="1" width="0.85546875" customWidth="1"/>
    <col min="2" max="2" width="14.140625" customWidth="1"/>
    <col min="3" max="3" width="0" hidden="1" customWidth="1"/>
    <col min="4" max="4" width="31.42578125" customWidth="1"/>
    <col min="5" max="5" width="17.85546875" bestFit="1" customWidth="1"/>
    <col min="6" max="6" width="17" bestFit="1" customWidth="1"/>
    <col min="7" max="8" width="17.42578125" bestFit="1" customWidth="1"/>
    <col min="9" max="9" width="19.7109375" customWidth="1"/>
    <col min="10" max="10" width="1" customWidth="1"/>
    <col min="11" max="11" width="17" customWidth="1"/>
    <col min="12" max="12" width="0.5703125" customWidth="1"/>
  </cols>
  <sheetData>
    <row r="1" spans="1:11" ht="90.75" customHeight="1"/>
    <row r="2" spans="1:11" ht="17.45" customHeight="1">
      <c r="C2" s="1"/>
      <c r="D2" s="3"/>
      <c r="E2" s="3"/>
      <c r="F2" s="3"/>
      <c r="G2" s="3"/>
      <c r="H2" s="3"/>
      <c r="I2" s="3"/>
      <c r="J2" s="3"/>
    </row>
    <row r="3" spans="1:11">
      <c r="C3" s="2"/>
      <c r="D3" s="128" t="s">
        <v>0</v>
      </c>
      <c r="E3" s="129"/>
      <c r="F3" s="129"/>
      <c r="G3" s="129"/>
      <c r="H3" s="129"/>
      <c r="I3" s="129"/>
      <c r="J3" s="129"/>
    </row>
    <row r="4" spans="1:11">
      <c r="C4" s="2"/>
      <c r="D4" s="128" t="s">
        <v>1</v>
      </c>
      <c r="E4" s="129"/>
      <c r="F4" s="129"/>
      <c r="G4" s="129"/>
      <c r="H4" s="129"/>
      <c r="I4" s="129"/>
      <c r="J4" s="129"/>
    </row>
    <row r="5" spans="1:11">
      <c r="C5" s="2"/>
      <c r="D5" s="130" t="s">
        <v>45</v>
      </c>
      <c r="E5" s="129"/>
      <c r="F5" s="129"/>
      <c r="G5" s="129"/>
      <c r="H5" s="129"/>
      <c r="I5" s="129"/>
      <c r="J5" s="129"/>
    </row>
    <row r="6" spans="1:11">
      <c r="C6" s="2"/>
      <c r="D6" s="130" t="s">
        <v>46</v>
      </c>
      <c r="E6" s="129"/>
      <c r="F6" s="129"/>
      <c r="G6" s="129"/>
      <c r="H6" s="129"/>
      <c r="I6" s="129"/>
      <c r="J6" s="129"/>
    </row>
    <row r="7" spans="1:11" ht="16.899999999999999" customHeight="1">
      <c r="C7" s="2"/>
      <c r="D7" s="128" t="s">
        <v>2</v>
      </c>
      <c r="E7" s="129"/>
      <c r="F7" s="129"/>
      <c r="G7" s="129"/>
      <c r="H7" s="129"/>
      <c r="I7" s="129"/>
      <c r="J7" s="129"/>
    </row>
    <row r="8" spans="1:11" ht="16.899999999999999" customHeight="1">
      <c r="A8" s="89" t="s">
        <v>4</v>
      </c>
      <c r="B8" s="89"/>
      <c r="C8" s="89"/>
      <c r="D8" s="89"/>
      <c r="E8" s="89" t="s">
        <v>3</v>
      </c>
      <c r="F8" s="89"/>
      <c r="G8" s="89"/>
      <c r="H8" s="89"/>
      <c r="I8" s="89"/>
      <c r="J8" s="89" t="s">
        <v>9</v>
      </c>
      <c r="K8" s="89"/>
    </row>
    <row r="9" spans="1:11" ht="25.15" customHeight="1">
      <c r="A9" s="89"/>
      <c r="B9" s="89"/>
      <c r="C9" s="89"/>
      <c r="D9" s="89"/>
      <c r="E9" s="30" t="s">
        <v>5</v>
      </c>
      <c r="F9" s="30" t="s">
        <v>38</v>
      </c>
      <c r="G9" s="30" t="s">
        <v>6</v>
      </c>
      <c r="H9" s="30" t="s">
        <v>7</v>
      </c>
      <c r="I9" s="30" t="s">
        <v>8</v>
      </c>
      <c r="J9" s="89"/>
      <c r="K9" s="89"/>
    </row>
    <row r="10" spans="1:11">
      <c r="A10" s="106" t="s">
        <v>19</v>
      </c>
      <c r="B10" s="107"/>
      <c r="C10" s="107"/>
      <c r="D10" s="107"/>
      <c r="E10" s="11">
        <f>+E11+E21+E30+E40</f>
        <v>508785468.61999995</v>
      </c>
      <c r="F10" s="11">
        <f t="shared" ref="F10:I10" si="0">+F11+F21+F30+F40</f>
        <v>-12430377.1</v>
      </c>
      <c r="G10" s="11">
        <f t="shared" si="0"/>
        <v>496355091.51999998</v>
      </c>
      <c r="H10" s="11">
        <f t="shared" si="0"/>
        <v>102204596.87</v>
      </c>
      <c r="I10" s="11">
        <f t="shared" si="0"/>
        <v>91201634.859999999</v>
      </c>
      <c r="J10" s="4"/>
      <c r="K10" s="20">
        <f>+G10-H10</f>
        <v>394150494.64999998</v>
      </c>
    </row>
    <row r="11" spans="1:11">
      <c r="A11" s="124" t="s">
        <v>10</v>
      </c>
      <c r="B11" s="125"/>
      <c r="C11" s="125"/>
      <c r="D11" s="125"/>
      <c r="E11" s="12">
        <f>+E12+E13+E14+E16+E18+E19</f>
        <v>349048937.88999999</v>
      </c>
      <c r="F11" s="12">
        <f t="shared" ref="F11:I11" si="1">+F12+F13+F14+F16+F18+F19</f>
        <v>-14889145.25</v>
      </c>
      <c r="G11" s="12">
        <f t="shared" si="1"/>
        <v>334159792.63999999</v>
      </c>
      <c r="H11" s="12">
        <f t="shared" si="1"/>
        <v>72553756.030000001</v>
      </c>
      <c r="I11" s="12">
        <f t="shared" si="1"/>
        <v>63348450.340000004</v>
      </c>
      <c r="J11" s="126">
        <f>+G11-H11</f>
        <v>261606036.60999998</v>
      </c>
      <c r="K11" s="127"/>
    </row>
    <row r="12" spans="1:11">
      <c r="A12" s="119" t="s">
        <v>11</v>
      </c>
      <c r="B12" s="120"/>
      <c r="C12" s="120"/>
      <c r="D12" s="120"/>
      <c r="E12" s="13">
        <v>16902372.440000001</v>
      </c>
      <c r="F12" s="13">
        <v>1194166.67</v>
      </c>
      <c r="G12" s="13">
        <v>18096539.109999999</v>
      </c>
      <c r="H12" s="13">
        <v>3303801.46</v>
      </c>
      <c r="I12" s="13">
        <v>2657314.67</v>
      </c>
      <c r="J12" s="122">
        <f t="shared" ref="J12:J14" si="2">+G12-H12</f>
        <v>14792737.649999999</v>
      </c>
      <c r="K12" s="123"/>
    </row>
    <row r="13" spans="1:11">
      <c r="A13" s="119" t="s">
        <v>12</v>
      </c>
      <c r="B13" s="120"/>
      <c r="C13" s="120"/>
      <c r="D13" s="120"/>
      <c r="E13" s="13">
        <v>4193511.54</v>
      </c>
      <c r="F13" s="13">
        <v>0</v>
      </c>
      <c r="G13" s="13">
        <v>4193511.54</v>
      </c>
      <c r="H13" s="13">
        <v>823288.28</v>
      </c>
      <c r="I13" s="13">
        <v>823288.28</v>
      </c>
      <c r="J13" s="122">
        <f t="shared" si="2"/>
        <v>3370223.26</v>
      </c>
      <c r="K13" s="123"/>
    </row>
    <row r="14" spans="1:11">
      <c r="A14" s="119" t="s">
        <v>13</v>
      </c>
      <c r="B14" s="120"/>
      <c r="C14" s="120"/>
      <c r="D14" s="120"/>
      <c r="E14" s="13">
        <v>12795484.789999999</v>
      </c>
      <c r="F14" s="13">
        <v>519115.43</v>
      </c>
      <c r="G14" s="13">
        <v>13314600.220000001</v>
      </c>
      <c r="H14" s="13">
        <v>2361892.56</v>
      </c>
      <c r="I14" s="13">
        <v>2353003.7799999998</v>
      </c>
      <c r="J14" s="122">
        <f t="shared" si="2"/>
        <v>10952707.66</v>
      </c>
      <c r="K14" s="123"/>
    </row>
    <row r="15" spans="1:11">
      <c r="A15" s="117" t="s">
        <v>14</v>
      </c>
      <c r="B15" s="118"/>
      <c r="C15" s="118"/>
      <c r="D15" s="118"/>
      <c r="E15" s="13"/>
      <c r="F15" s="13"/>
      <c r="G15" s="13"/>
      <c r="H15" s="13"/>
      <c r="I15" s="13"/>
      <c r="J15" s="5"/>
      <c r="K15" s="21"/>
    </row>
    <row r="16" spans="1:11">
      <c r="A16" s="119" t="s">
        <v>15</v>
      </c>
      <c r="B16" s="120"/>
      <c r="C16" s="120"/>
      <c r="D16" s="120"/>
      <c r="E16" s="13">
        <v>84254866.099999994</v>
      </c>
      <c r="F16" s="13">
        <v>13667274.74</v>
      </c>
      <c r="G16" s="13">
        <v>97922140.840000004</v>
      </c>
      <c r="H16" s="13">
        <v>27747971.870000001</v>
      </c>
      <c r="I16" s="13">
        <v>22213733.23</v>
      </c>
      <c r="J16" s="96">
        <f>+G16-H16</f>
        <v>70174168.969999999</v>
      </c>
      <c r="K16" s="97"/>
    </row>
    <row r="17" spans="1:11">
      <c r="A17" s="117" t="s">
        <v>16</v>
      </c>
      <c r="B17" s="118"/>
      <c r="C17" s="118"/>
      <c r="D17" s="118"/>
      <c r="E17" s="13"/>
      <c r="F17" s="13"/>
      <c r="G17" s="13"/>
      <c r="H17" s="13"/>
      <c r="I17" s="13"/>
      <c r="J17" s="5"/>
      <c r="K17" s="21"/>
    </row>
    <row r="18" spans="1:11" ht="27" customHeight="1">
      <c r="A18" s="119" t="s">
        <v>17</v>
      </c>
      <c r="B18" s="120"/>
      <c r="C18" s="120"/>
      <c r="D18" s="120"/>
      <c r="E18" s="13">
        <v>152546380.59</v>
      </c>
      <c r="F18" s="13">
        <v>-29470000</v>
      </c>
      <c r="G18" s="13">
        <v>123076380.59</v>
      </c>
      <c r="H18" s="13">
        <v>22571302.960000001</v>
      </c>
      <c r="I18" s="13">
        <v>21148099.859999999</v>
      </c>
      <c r="J18" s="96">
        <f>+G18-H18</f>
        <v>100505077.63</v>
      </c>
      <c r="K18" s="97"/>
    </row>
    <row r="19" spans="1:11">
      <c r="A19" s="119" t="s">
        <v>18</v>
      </c>
      <c r="B19" s="120"/>
      <c r="C19" s="120"/>
      <c r="D19" s="120"/>
      <c r="E19" s="14">
        <v>78356322.430000007</v>
      </c>
      <c r="F19" s="14">
        <v>-799702.09</v>
      </c>
      <c r="G19" s="14">
        <v>77556620.340000004</v>
      </c>
      <c r="H19" s="14">
        <v>15745498.9</v>
      </c>
      <c r="I19" s="14">
        <v>14153010.52</v>
      </c>
      <c r="J19" s="102">
        <f>+G19-H19</f>
        <v>61811121.440000005</v>
      </c>
      <c r="K19" s="103"/>
    </row>
    <row r="20" spans="1:11">
      <c r="A20" s="121"/>
      <c r="B20" s="109"/>
      <c r="C20" s="109"/>
      <c r="D20" s="109"/>
      <c r="E20" s="15"/>
      <c r="F20" s="15"/>
      <c r="G20" s="15"/>
      <c r="H20" s="15"/>
      <c r="I20" s="15"/>
      <c r="J20" s="98"/>
      <c r="K20" s="99"/>
    </row>
    <row r="21" spans="1:11">
      <c r="A21" s="108" t="s">
        <v>20</v>
      </c>
      <c r="B21" s="109"/>
      <c r="C21" s="109"/>
      <c r="D21" s="109"/>
      <c r="E21" s="12">
        <f>+E22+E23+E24+E25+E26+E27+E28</f>
        <v>149793125.82999998</v>
      </c>
      <c r="F21" s="12">
        <f t="shared" ref="F21:I21" si="3">+F22+F23+F24+F25+F26+F27+F28</f>
        <v>2203768.15</v>
      </c>
      <c r="G21" s="12">
        <f t="shared" si="3"/>
        <v>151996893.98000002</v>
      </c>
      <c r="H21" s="12">
        <f t="shared" si="3"/>
        <v>27716812.090000004</v>
      </c>
      <c r="I21" s="12">
        <f t="shared" si="3"/>
        <v>25962198.110000003</v>
      </c>
      <c r="J21" s="100">
        <f>+J22+J23+J24+J25+J26+J27+J28</f>
        <v>124280081.89000002</v>
      </c>
      <c r="K21" s="101"/>
    </row>
    <row r="22" spans="1:11">
      <c r="A22" s="119" t="s">
        <v>21</v>
      </c>
      <c r="B22" s="120"/>
      <c r="C22" s="120"/>
      <c r="D22" s="120"/>
      <c r="E22" s="13">
        <v>968827.09</v>
      </c>
      <c r="F22" s="13">
        <v>0</v>
      </c>
      <c r="G22" s="13">
        <v>968827.09</v>
      </c>
      <c r="H22" s="13">
        <v>135852.53</v>
      </c>
      <c r="I22" s="13">
        <v>135852.53</v>
      </c>
      <c r="J22" s="96">
        <f>+G22-H22</f>
        <v>832974.55999999994</v>
      </c>
      <c r="K22" s="97"/>
    </row>
    <row r="23" spans="1:11">
      <c r="A23" s="119" t="s">
        <v>22</v>
      </c>
      <c r="B23" s="120"/>
      <c r="C23" s="120"/>
      <c r="D23" s="120"/>
      <c r="E23" s="13">
        <v>122977561.70999999</v>
      </c>
      <c r="F23" s="13">
        <v>114753.33</v>
      </c>
      <c r="G23" s="13">
        <v>123092315.04000001</v>
      </c>
      <c r="H23" s="13">
        <v>23059633.09</v>
      </c>
      <c r="I23" s="13">
        <v>21404155.739999998</v>
      </c>
      <c r="J23" s="96">
        <f t="shared" ref="J23:J28" si="4">+G23-H23</f>
        <v>100032681.95</v>
      </c>
      <c r="K23" s="97"/>
    </row>
    <row r="24" spans="1:11">
      <c r="A24" s="119" t="s">
        <v>23</v>
      </c>
      <c r="B24" s="120"/>
      <c r="C24" s="120"/>
      <c r="D24" s="120"/>
      <c r="E24" s="13">
        <v>7424965.75</v>
      </c>
      <c r="F24" s="13">
        <v>150000</v>
      </c>
      <c r="G24" s="13">
        <v>7574965.75</v>
      </c>
      <c r="H24" s="13">
        <v>1346284.06</v>
      </c>
      <c r="I24" s="13">
        <v>1326942.3600000001</v>
      </c>
      <c r="J24" s="96">
        <f t="shared" si="4"/>
        <v>6228681.6899999995</v>
      </c>
      <c r="K24" s="97"/>
    </row>
    <row r="25" spans="1:11" ht="24" customHeight="1">
      <c r="A25" s="119" t="s">
        <v>24</v>
      </c>
      <c r="B25" s="120"/>
      <c r="C25" s="120"/>
      <c r="D25" s="120"/>
      <c r="E25" s="13">
        <v>968827.09</v>
      </c>
      <c r="F25" s="13">
        <v>0</v>
      </c>
      <c r="G25" s="13">
        <v>968827.09</v>
      </c>
      <c r="H25" s="13">
        <v>180852.53</v>
      </c>
      <c r="I25" s="13">
        <v>180852.53</v>
      </c>
      <c r="J25" s="96">
        <f t="shared" si="4"/>
        <v>787974.55999999994</v>
      </c>
      <c r="K25" s="97"/>
    </row>
    <row r="26" spans="1:11">
      <c r="A26" s="119" t="s">
        <v>25</v>
      </c>
      <c r="B26" s="120"/>
      <c r="C26" s="120"/>
      <c r="D26" s="120"/>
      <c r="E26" s="13">
        <v>962827.09</v>
      </c>
      <c r="F26" s="13">
        <v>6000</v>
      </c>
      <c r="G26" s="13">
        <v>968827.09</v>
      </c>
      <c r="H26" s="13">
        <v>135852.53</v>
      </c>
      <c r="I26" s="13">
        <v>135852.53</v>
      </c>
      <c r="J26" s="96">
        <f t="shared" si="4"/>
        <v>832974.55999999994</v>
      </c>
      <c r="K26" s="97"/>
    </row>
    <row r="27" spans="1:11">
      <c r="A27" s="119" t="s">
        <v>26</v>
      </c>
      <c r="B27" s="120"/>
      <c r="C27" s="120"/>
      <c r="D27" s="120"/>
      <c r="E27" s="13">
        <v>968827.09</v>
      </c>
      <c r="F27" s="13">
        <v>0</v>
      </c>
      <c r="G27" s="13">
        <v>968827.09</v>
      </c>
      <c r="H27" s="13">
        <v>174777.53</v>
      </c>
      <c r="I27" s="13">
        <v>174777.53</v>
      </c>
      <c r="J27" s="96">
        <f t="shared" si="4"/>
        <v>794049.55999999994</v>
      </c>
      <c r="K27" s="97"/>
    </row>
    <row r="28" spans="1:11">
      <c r="A28" s="119" t="s">
        <v>27</v>
      </c>
      <c r="B28" s="120"/>
      <c r="C28" s="120"/>
      <c r="D28" s="120"/>
      <c r="E28" s="14">
        <v>15521290.01</v>
      </c>
      <c r="F28" s="14">
        <v>1933014.82</v>
      </c>
      <c r="G28" s="14">
        <v>17454304.829999998</v>
      </c>
      <c r="H28" s="14">
        <v>2683559.8199999998</v>
      </c>
      <c r="I28" s="14">
        <v>2603764.89</v>
      </c>
      <c r="J28" s="102">
        <f t="shared" si="4"/>
        <v>14770745.009999998</v>
      </c>
      <c r="K28" s="103"/>
    </row>
    <row r="29" spans="1:11">
      <c r="A29" s="121"/>
      <c r="B29" s="109"/>
      <c r="C29" s="109"/>
      <c r="D29" s="109"/>
      <c r="E29" s="15"/>
      <c r="F29" s="15"/>
      <c r="G29" s="15"/>
      <c r="H29" s="15"/>
      <c r="I29" s="15"/>
      <c r="J29" s="98"/>
      <c r="K29" s="99"/>
    </row>
    <row r="30" spans="1:11" ht="24.6" customHeight="1">
      <c r="A30" s="108" t="s">
        <v>28</v>
      </c>
      <c r="B30" s="109"/>
      <c r="C30" s="109"/>
      <c r="D30" s="109"/>
      <c r="E30" s="12">
        <f>+E31+E32+E33+E34+E35+E36+E37+E38+E39</f>
        <v>9943404.9000000004</v>
      </c>
      <c r="F30" s="12">
        <f t="shared" ref="F30:I30" si="5">+F31+F32+F33+F34+F35+F36+F37+F38+F39</f>
        <v>255000</v>
      </c>
      <c r="G30" s="12">
        <f t="shared" si="5"/>
        <v>10198404.9</v>
      </c>
      <c r="H30" s="12">
        <f t="shared" si="5"/>
        <v>1934028.75</v>
      </c>
      <c r="I30" s="12">
        <f t="shared" si="5"/>
        <v>1890986.41</v>
      </c>
      <c r="J30" s="100">
        <f>+G30-H30</f>
        <v>8264376.1500000004</v>
      </c>
      <c r="K30" s="101"/>
    </row>
    <row r="31" spans="1:11">
      <c r="A31" s="119" t="s">
        <v>30</v>
      </c>
      <c r="B31" s="120"/>
      <c r="C31" s="120"/>
      <c r="D31" s="120"/>
      <c r="E31" s="13">
        <v>3641643.18</v>
      </c>
      <c r="F31" s="13">
        <v>0</v>
      </c>
      <c r="G31" s="13">
        <v>3641643.18</v>
      </c>
      <c r="H31" s="13">
        <v>718533.29</v>
      </c>
      <c r="I31" s="13">
        <v>697519.57</v>
      </c>
      <c r="J31" s="96">
        <f>+G31-H31</f>
        <v>2923109.89</v>
      </c>
      <c r="K31" s="97"/>
    </row>
    <row r="32" spans="1:11">
      <c r="A32" s="117" t="s">
        <v>29</v>
      </c>
      <c r="B32" s="118"/>
      <c r="C32" s="118"/>
      <c r="D32" s="118"/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9"/>
      <c r="K32" s="22">
        <f>+G32-H32</f>
        <v>0</v>
      </c>
    </row>
    <row r="33" spans="1:12">
      <c r="A33" s="117" t="s">
        <v>31</v>
      </c>
      <c r="B33" s="118"/>
      <c r="C33" s="118"/>
      <c r="D33" s="118"/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9"/>
      <c r="K33" s="22">
        <f>+G33-H33</f>
        <v>0</v>
      </c>
    </row>
    <row r="34" spans="1:12">
      <c r="A34" s="117" t="s">
        <v>32</v>
      </c>
      <c r="B34" s="118"/>
      <c r="C34" s="118"/>
      <c r="D34" s="118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9"/>
      <c r="K34" s="22">
        <f>+G34-H34</f>
        <v>0</v>
      </c>
    </row>
    <row r="35" spans="1:12">
      <c r="A35" s="119" t="s">
        <v>33</v>
      </c>
      <c r="B35" s="120"/>
      <c r="C35" s="120"/>
      <c r="D35" s="120"/>
      <c r="E35" s="13">
        <v>2201117.79</v>
      </c>
      <c r="F35" s="13">
        <v>255000</v>
      </c>
      <c r="G35" s="13">
        <v>2456117.79</v>
      </c>
      <c r="H35" s="13">
        <v>448616.96000000002</v>
      </c>
      <c r="I35" s="13">
        <v>427048.34</v>
      </c>
      <c r="J35" s="96">
        <f>+G35-H35</f>
        <v>2007500.83</v>
      </c>
      <c r="K35" s="97"/>
    </row>
    <row r="36" spans="1:12">
      <c r="A36" s="117" t="s">
        <v>34</v>
      </c>
      <c r="B36" s="118"/>
      <c r="C36" s="118"/>
      <c r="D36" s="118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0"/>
      <c r="K36" s="23">
        <f>+G36-H36</f>
        <v>0</v>
      </c>
    </row>
    <row r="37" spans="1:12">
      <c r="A37" s="117" t="s">
        <v>35</v>
      </c>
      <c r="B37" s="118"/>
      <c r="C37" s="118"/>
      <c r="D37" s="118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0"/>
      <c r="K37" s="23">
        <f>+G37-H37</f>
        <v>0</v>
      </c>
    </row>
    <row r="38" spans="1:12">
      <c r="A38" s="117" t="s">
        <v>36</v>
      </c>
      <c r="B38" s="118"/>
      <c r="C38" s="118"/>
      <c r="D38" s="118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0"/>
      <c r="K38" s="23">
        <f>+G38-H38</f>
        <v>0</v>
      </c>
    </row>
    <row r="39" spans="1:12" ht="22.9" customHeight="1">
      <c r="A39" s="119" t="s">
        <v>37</v>
      </c>
      <c r="B39" s="120"/>
      <c r="C39" s="120"/>
      <c r="D39" s="120"/>
      <c r="E39" s="13">
        <v>4100643.93</v>
      </c>
      <c r="F39" s="13">
        <v>0</v>
      </c>
      <c r="G39" s="13">
        <v>4100643.93</v>
      </c>
      <c r="H39" s="13">
        <v>766878.5</v>
      </c>
      <c r="I39" s="13">
        <v>766418.5</v>
      </c>
      <c r="J39" s="6"/>
      <c r="K39" s="24">
        <f>+G39-H39</f>
        <v>3333765.43</v>
      </c>
    </row>
    <row r="40" spans="1:12" ht="25.15" customHeight="1">
      <c r="A40" s="108" t="s">
        <v>39</v>
      </c>
      <c r="B40" s="109"/>
      <c r="C40" s="109"/>
      <c r="D40" s="109"/>
      <c r="E40" s="16">
        <f>+E41+E42+E43+E44</f>
        <v>0</v>
      </c>
      <c r="F40" s="16">
        <f t="shared" ref="F40:I40" si="6">+F41+F42+F43+F44</f>
        <v>0</v>
      </c>
      <c r="G40" s="16">
        <f t="shared" si="6"/>
        <v>0</v>
      </c>
      <c r="H40" s="16">
        <f t="shared" si="6"/>
        <v>0</v>
      </c>
      <c r="I40" s="16">
        <f t="shared" si="6"/>
        <v>0</v>
      </c>
      <c r="J40" s="98">
        <f>+K41+K42+K43+K44</f>
        <v>0</v>
      </c>
      <c r="K40" s="99"/>
    </row>
    <row r="41" spans="1:12" ht="25.9" customHeight="1">
      <c r="A41" s="113" t="s">
        <v>40</v>
      </c>
      <c r="B41" s="114"/>
      <c r="C41" s="114"/>
      <c r="D41" s="114"/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7"/>
      <c r="K41" s="25">
        <v>0</v>
      </c>
      <c r="L41" s="8"/>
    </row>
    <row r="42" spans="1:12" ht="36.6" customHeight="1">
      <c r="A42" s="113" t="s">
        <v>41</v>
      </c>
      <c r="B42" s="114"/>
      <c r="C42" s="114"/>
      <c r="D42" s="114"/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7"/>
      <c r="K42" s="25">
        <v>0</v>
      </c>
      <c r="L42" s="8"/>
    </row>
    <row r="43" spans="1:12">
      <c r="A43" s="113" t="s">
        <v>42</v>
      </c>
      <c r="B43" s="114"/>
      <c r="C43" s="114"/>
      <c r="D43" s="114"/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7"/>
      <c r="K43" s="25">
        <v>0</v>
      </c>
      <c r="L43" s="8"/>
    </row>
    <row r="44" spans="1:12" ht="24.6" customHeight="1" thickBot="1">
      <c r="A44" s="115" t="s">
        <v>43</v>
      </c>
      <c r="B44" s="116"/>
      <c r="C44" s="116"/>
      <c r="D44" s="116"/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7"/>
      <c r="K44" s="28">
        <v>0</v>
      </c>
      <c r="L44" s="8"/>
    </row>
    <row r="45" spans="1:12" ht="15.75" thickBot="1">
      <c r="A45" s="110"/>
      <c r="B45" s="111"/>
      <c r="C45" s="111"/>
      <c r="D45" s="112"/>
      <c r="E45" s="18"/>
      <c r="F45" s="18"/>
      <c r="G45" s="18"/>
      <c r="H45" s="19"/>
      <c r="I45" s="19"/>
    </row>
    <row r="46" spans="1:12" ht="18" customHeight="1" thickTop="1"/>
    <row r="47" spans="1:12" ht="16.7" customHeight="1"/>
    <row r="48" spans="1:12" ht="12.4" customHeight="1">
      <c r="B48" s="104"/>
      <c r="C48" s="105"/>
      <c r="D48" s="105"/>
      <c r="E48" s="105"/>
      <c r="F48" s="105"/>
      <c r="G48" s="105"/>
    </row>
    <row r="49" spans="1:11" ht="0" hidden="1" customHeight="1"/>
    <row r="57" spans="1:11" ht="75" customHeight="1">
      <c r="J57" s="131"/>
      <c r="K57" s="132"/>
    </row>
    <row r="58" spans="1:11" ht="15.75" customHeight="1">
      <c r="A58" s="89" t="s">
        <v>4</v>
      </c>
      <c r="B58" s="89"/>
      <c r="C58" s="89"/>
      <c r="D58" s="89"/>
      <c r="E58" s="89" t="s">
        <v>3</v>
      </c>
      <c r="F58" s="89"/>
      <c r="G58" s="89"/>
      <c r="H58" s="89"/>
      <c r="I58" s="89"/>
      <c r="J58" s="89" t="s">
        <v>9</v>
      </c>
      <c r="K58" s="89"/>
    </row>
    <row r="59" spans="1:11" ht="24">
      <c r="A59" s="89"/>
      <c r="B59" s="89"/>
      <c r="C59" s="89"/>
      <c r="D59" s="89"/>
      <c r="E59" s="30" t="s">
        <v>5</v>
      </c>
      <c r="F59" s="30" t="s">
        <v>38</v>
      </c>
      <c r="G59" s="30" t="s">
        <v>6</v>
      </c>
      <c r="H59" s="30" t="s">
        <v>7</v>
      </c>
      <c r="I59" s="30" t="s">
        <v>8</v>
      </c>
      <c r="J59" s="89"/>
      <c r="K59" s="89"/>
    </row>
    <row r="60" spans="1:11">
      <c r="A60" s="90" t="s">
        <v>47</v>
      </c>
      <c r="B60" s="91"/>
      <c r="C60" s="91"/>
      <c r="D60" s="91"/>
      <c r="E60" s="31">
        <f>+E61+E70+E78+E88</f>
        <v>57523590.380000003</v>
      </c>
      <c r="F60" s="31">
        <f>+F61+F70+F78+F88</f>
        <v>32023005.649999999</v>
      </c>
      <c r="G60" s="31">
        <f>+G61+G70+G78+G88</f>
        <v>89546596.030000001</v>
      </c>
      <c r="H60" s="31">
        <f>+H61+H70+H78+H88</f>
        <v>11998809.25</v>
      </c>
      <c r="I60" s="31">
        <f>+I61+I70+I78+I88</f>
        <v>11998809.25</v>
      </c>
      <c r="J60" s="32"/>
      <c r="K60" s="33">
        <f>+G60-H60</f>
        <v>77547786.780000001</v>
      </c>
    </row>
    <row r="61" spans="1:11">
      <c r="A61" s="92" t="s">
        <v>48</v>
      </c>
      <c r="B61" s="93"/>
      <c r="C61" s="93"/>
      <c r="D61" s="93"/>
      <c r="E61" s="34">
        <f>+E62+E63+E64+E66+E67+E68+E65+E69</f>
        <v>57523590.380000003</v>
      </c>
      <c r="F61" s="35">
        <f>+F62+F63+F64+F65+F66+F67+F68+F69</f>
        <v>32023005.649999999</v>
      </c>
      <c r="G61" s="35">
        <f t="shared" ref="G61:H61" si="7">+G62+G63+G64+G66+G68+G69</f>
        <v>89546596.030000001</v>
      </c>
      <c r="H61" s="35">
        <f t="shared" si="7"/>
        <v>11998809.25</v>
      </c>
      <c r="I61" s="35">
        <f>+I62+I63+I64+I66+I68+I69</f>
        <v>11998809.25</v>
      </c>
      <c r="J61" s="94">
        <f>+G61-H61</f>
        <v>77547786.780000001</v>
      </c>
      <c r="K61" s="95"/>
    </row>
    <row r="62" spans="1:11">
      <c r="A62" s="71" t="s">
        <v>11</v>
      </c>
      <c r="B62" s="72"/>
      <c r="C62" s="72"/>
      <c r="D62" s="72"/>
      <c r="E62" s="36">
        <v>0</v>
      </c>
      <c r="F62" s="37">
        <v>0</v>
      </c>
      <c r="G62" s="37">
        <v>0</v>
      </c>
      <c r="H62" s="37">
        <v>0</v>
      </c>
      <c r="I62" s="37">
        <v>0</v>
      </c>
      <c r="J62" s="87">
        <f t="shared" ref="J62:J64" si="8">+G62-H62</f>
        <v>0</v>
      </c>
      <c r="K62" s="88"/>
    </row>
    <row r="63" spans="1:11">
      <c r="A63" s="71" t="s">
        <v>12</v>
      </c>
      <c r="B63" s="72"/>
      <c r="C63" s="72"/>
      <c r="D63" s="72"/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87">
        <f t="shared" si="8"/>
        <v>0</v>
      </c>
      <c r="K63" s="88"/>
    </row>
    <row r="64" spans="1:11">
      <c r="A64" s="71" t="s">
        <v>13</v>
      </c>
      <c r="B64" s="72"/>
      <c r="C64" s="72"/>
      <c r="D64" s="72"/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87">
        <f t="shared" si="8"/>
        <v>0</v>
      </c>
      <c r="K64" s="88"/>
    </row>
    <row r="65" spans="1:11">
      <c r="A65" s="69" t="s">
        <v>14</v>
      </c>
      <c r="B65" s="70"/>
      <c r="C65" s="70"/>
      <c r="D65" s="70"/>
      <c r="E65" s="37"/>
      <c r="F65" s="37"/>
      <c r="G65" s="37"/>
      <c r="H65" s="37"/>
      <c r="I65" s="37"/>
      <c r="J65" s="38"/>
      <c r="K65" s="39"/>
    </row>
    <row r="66" spans="1:11">
      <c r="A66" s="71" t="s">
        <v>15</v>
      </c>
      <c r="B66" s="72"/>
      <c r="C66" s="72"/>
      <c r="D66" s="72"/>
      <c r="E66" s="40">
        <v>57523590.380000003</v>
      </c>
      <c r="F66" s="63">
        <v>-6426994.3499999996</v>
      </c>
      <c r="G66" s="41">
        <v>51096596.030000001</v>
      </c>
      <c r="H66" s="42">
        <v>4708110.38</v>
      </c>
      <c r="I66" s="43">
        <v>4708110.38</v>
      </c>
      <c r="J66" s="83">
        <f>+G66-H66</f>
        <v>46388485.649999999</v>
      </c>
      <c r="K66" s="84"/>
    </row>
    <row r="67" spans="1:11">
      <c r="A67" s="69" t="s">
        <v>16</v>
      </c>
      <c r="B67" s="70"/>
      <c r="C67" s="70"/>
      <c r="D67" s="70"/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8"/>
      <c r="K67" s="44">
        <v>0</v>
      </c>
    </row>
    <row r="68" spans="1:11">
      <c r="A68" s="71" t="s">
        <v>17</v>
      </c>
      <c r="B68" s="72"/>
      <c r="C68" s="72"/>
      <c r="D68" s="72"/>
      <c r="E68" s="45">
        <v>0</v>
      </c>
      <c r="F68" s="46">
        <v>38450000</v>
      </c>
      <c r="G68" s="46">
        <v>38450000</v>
      </c>
      <c r="H68" s="47">
        <v>7290698.8700000001</v>
      </c>
      <c r="I68" s="48">
        <v>7290698.8700000001</v>
      </c>
      <c r="J68" s="85">
        <f>+G68-H68</f>
        <v>31159301.129999999</v>
      </c>
      <c r="K68" s="86"/>
    </row>
    <row r="69" spans="1:11">
      <c r="A69" s="71" t="s">
        <v>18</v>
      </c>
      <c r="B69" s="72"/>
      <c r="C69" s="72"/>
      <c r="D69" s="72"/>
      <c r="E69" s="49">
        <v>0</v>
      </c>
      <c r="F69" s="37">
        <v>0</v>
      </c>
      <c r="G69" s="37">
        <v>0</v>
      </c>
      <c r="H69" s="37">
        <v>0</v>
      </c>
      <c r="I69" s="37">
        <v>0</v>
      </c>
      <c r="J69" s="81">
        <f>+G69-H69</f>
        <v>0</v>
      </c>
      <c r="K69" s="82"/>
    </row>
    <row r="70" spans="1:11">
      <c r="A70" s="73" t="s">
        <v>49</v>
      </c>
      <c r="B70" s="74"/>
      <c r="C70" s="74"/>
      <c r="D70" s="74"/>
      <c r="E70" s="34">
        <f>+E71+E72+E73+E74+E75+E76+E77</f>
        <v>0</v>
      </c>
      <c r="F70" s="35">
        <f t="shared" ref="F70:I70" si="9">+F71+F72+F73+F74+F75+F76+F77</f>
        <v>0</v>
      </c>
      <c r="G70" s="35">
        <f t="shared" si="9"/>
        <v>0</v>
      </c>
      <c r="H70" s="35">
        <f t="shared" si="9"/>
        <v>0</v>
      </c>
      <c r="I70" s="35">
        <f t="shared" si="9"/>
        <v>0</v>
      </c>
      <c r="J70" s="79">
        <f>+J71+J72+J73+J74+J75+J76+J77</f>
        <v>0</v>
      </c>
      <c r="K70" s="80"/>
    </row>
    <row r="71" spans="1:11">
      <c r="A71" s="71" t="s">
        <v>21</v>
      </c>
      <c r="B71" s="72"/>
      <c r="C71" s="72"/>
      <c r="D71" s="72"/>
      <c r="E71" s="50">
        <v>0</v>
      </c>
      <c r="F71" s="37">
        <v>0</v>
      </c>
      <c r="G71" s="37">
        <v>0</v>
      </c>
      <c r="H71" s="37">
        <v>0</v>
      </c>
      <c r="I71" s="37">
        <v>0</v>
      </c>
      <c r="J71" s="77">
        <f>+G71-H71</f>
        <v>0</v>
      </c>
      <c r="K71" s="78"/>
    </row>
    <row r="72" spans="1:11">
      <c r="A72" s="71" t="s">
        <v>22</v>
      </c>
      <c r="B72" s="72"/>
      <c r="C72" s="72"/>
      <c r="D72" s="72"/>
      <c r="E72" s="50">
        <v>0</v>
      </c>
      <c r="F72" s="37">
        <v>0</v>
      </c>
      <c r="G72" s="37">
        <v>0</v>
      </c>
      <c r="H72" s="37">
        <v>0</v>
      </c>
      <c r="I72" s="37">
        <v>0</v>
      </c>
      <c r="J72" s="77">
        <f t="shared" ref="J72:J77" si="10">+G72-H72</f>
        <v>0</v>
      </c>
      <c r="K72" s="78"/>
    </row>
    <row r="73" spans="1:11">
      <c r="A73" s="71" t="s">
        <v>23</v>
      </c>
      <c r="B73" s="72"/>
      <c r="C73" s="72"/>
      <c r="D73" s="72"/>
      <c r="E73" s="50">
        <v>0</v>
      </c>
      <c r="F73" s="37">
        <v>0</v>
      </c>
      <c r="G73" s="37">
        <v>0</v>
      </c>
      <c r="H73" s="37">
        <v>0</v>
      </c>
      <c r="I73" s="37">
        <v>0</v>
      </c>
      <c r="J73" s="77">
        <f t="shared" si="10"/>
        <v>0</v>
      </c>
      <c r="K73" s="78"/>
    </row>
    <row r="74" spans="1:11">
      <c r="A74" s="71" t="s">
        <v>24</v>
      </c>
      <c r="B74" s="72"/>
      <c r="C74" s="72"/>
      <c r="D74" s="72"/>
      <c r="E74" s="50">
        <v>0</v>
      </c>
      <c r="F74" s="37">
        <v>0</v>
      </c>
      <c r="G74" s="37">
        <v>0</v>
      </c>
      <c r="H74" s="37">
        <v>0</v>
      </c>
      <c r="I74" s="37">
        <v>0</v>
      </c>
      <c r="J74" s="77">
        <f t="shared" si="10"/>
        <v>0</v>
      </c>
      <c r="K74" s="78"/>
    </row>
    <row r="75" spans="1:11">
      <c r="A75" s="71" t="s">
        <v>25</v>
      </c>
      <c r="B75" s="72"/>
      <c r="C75" s="72"/>
      <c r="D75" s="72"/>
      <c r="E75" s="50">
        <v>0</v>
      </c>
      <c r="F75" s="37">
        <v>0</v>
      </c>
      <c r="G75" s="37">
        <v>0</v>
      </c>
      <c r="H75" s="37">
        <v>0</v>
      </c>
      <c r="I75" s="37">
        <v>0</v>
      </c>
      <c r="J75" s="77">
        <f t="shared" si="10"/>
        <v>0</v>
      </c>
      <c r="K75" s="78"/>
    </row>
    <row r="76" spans="1:11">
      <c r="A76" s="71" t="s">
        <v>26</v>
      </c>
      <c r="B76" s="72"/>
      <c r="C76" s="72"/>
      <c r="D76" s="72"/>
      <c r="E76" s="50">
        <v>0</v>
      </c>
      <c r="F76" s="37">
        <v>0</v>
      </c>
      <c r="G76" s="37">
        <v>0</v>
      </c>
      <c r="H76" s="37">
        <v>0</v>
      </c>
      <c r="I76" s="37">
        <v>0</v>
      </c>
      <c r="J76" s="77">
        <f t="shared" si="10"/>
        <v>0</v>
      </c>
      <c r="K76" s="78"/>
    </row>
    <row r="77" spans="1:11">
      <c r="A77" s="71" t="s">
        <v>27</v>
      </c>
      <c r="B77" s="72"/>
      <c r="C77" s="72"/>
      <c r="D77" s="72"/>
      <c r="E77" s="36">
        <v>0</v>
      </c>
      <c r="F77" s="37">
        <v>0</v>
      </c>
      <c r="G77" s="37">
        <v>0</v>
      </c>
      <c r="H77" s="37">
        <v>0</v>
      </c>
      <c r="I77" s="37">
        <v>0</v>
      </c>
      <c r="J77" s="81">
        <f t="shared" si="10"/>
        <v>0</v>
      </c>
      <c r="K77" s="82"/>
    </row>
    <row r="78" spans="1:11">
      <c r="A78" s="73" t="s">
        <v>50</v>
      </c>
      <c r="B78" s="74"/>
      <c r="C78" s="74"/>
      <c r="D78" s="74"/>
      <c r="E78" s="34">
        <f>+E79+E80+E81+E82+E83+E84+E85+E86+E87</f>
        <v>0</v>
      </c>
      <c r="F78" s="35">
        <f t="shared" ref="F78:I78" si="11">+F79+F80+F81+F82+F83+F84+F85+F86+F87</f>
        <v>0</v>
      </c>
      <c r="G78" s="35">
        <f t="shared" si="11"/>
        <v>0</v>
      </c>
      <c r="H78" s="35">
        <f t="shared" si="11"/>
        <v>0</v>
      </c>
      <c r="I78" s="35">
        <f t="shared" si="11"/>
        <v>0</v>
      </c>
      <c r="J78" s="79">
        <f>+G78-H78</f>
        <v>0</v>
      </c>
      <c r="K78" s="80"/>
    </row>
    <row r="79" spans="1:11">
      <c r="A79" s="71" t="s">
        <v>30</v>
      </c>
      <c r="B79" s="72"/>
      <c r="C79" s="72"/>
      <c r="D79" s="72"/>
      <c r="E79" s="50">
        <v>0</v>
      </c>
      <c r="F79" s="37">
        <v>0</v>
      </c>
      <c r="G79" s="37">
        <v>0</v>
      </c>
      <c r="H79" s="37">
        <v>0</v>
      </c>
      <c r="I79" s="37">
        <v>0</v>
      </c>
      <c r="J79" s="77">
        <f>+G79-H79</f>
        <v>0</v>
      </c>
      <c r="K79" s="78"/>
    </row>
    <row r="80" spans="1:11">
      <c r="A80" s="69" t="s">
        <v>29</v>
      </c>
      <c r="B80" s="70"/>
      <c r="C80" s="70"/>
      <c r="D80" s="70"/>
      <c r="E80" s="50">
        <v>0</v>
      </c>
      <c r="F80" s="37">
        <v>0</v>
      </c>
      <c r="G80" s="37">
        <v>0</v>
      </c>
      <c r="H80" s="37">
        <v>0</v>
      </c>
      <c r="I80" s="37">
        <v>0</v>
      </c>
      <c r="J80" s="51"/>
      <c r="K80" s="52">
        <f>+G80-H80</f>
        <v>0</v>
      </c>
    </row>
    <row r="81" spans="1:11">
      <c r="A81" s="69" t="s">
        <v>31</v>
      </c>
      <c r="B81" s="70"/>
      <c r="C81" s="70"/>
      <c r="D81" s="70"/>
      <c r="E81" s="50">
        <v>0</v>
      </c>
      <c r="F81" s="37">
        <v>0</v>
      </c>
      <c r="G81" s="37">
        <v>0</v>
      </c>
      <c r="H81" s="37">
        <v>0</v>
      </c>
      <c r="I81" s="37">
        <v>0</v>
      </c>
      <c r="J81" s="51"/>
      <c r="K81" s="52">
        <f>+G81-H81</f>
        <v>0</v>
      </c>
    </row>
    <row r="82" spans="1:11">
      <c r="A82" s="69" t="s">
        <v>32</v>
      </c>
      <c r="B82" s="70"/>
      <c r="C82" s="70"/>
      <c r="D82" s="70"/>
      <c r="E82" s="50">
        <v>0</v>
      </c>
      <c r="F82" s="37">
        <v>0</v>
      </c>
      <c r="G82" s="37">
        <v>0</v>
      </c>
      <c r="H82" s="37">
        <v>0</v>
      </c>
      <c r="I82" s="37">
        <v>0</v>
      </c>
      <c r="J82" s="51"/>
      <c r="K82" s="52">
        <f>+G82-H82</f>
        <v>0</v>
      </c>
    </row>
    <row r="83" spans="1:11">
      <c r="A83" s="71" t="s">
        <v>33</v>
      </c>
      <c r="B83" s="72"/>
      <c r="C83" s="72"/>
      <c r="D83" s="72"/>
      <c r="E83" s="50">
        <v>0</v>
      </c>
      <c r="F83" s="37">
        <v>0</v>
      </c>
      <c r="G83" s="37">
        <v>0</v>
      </c>
      <c r="H83" s="37">
        <v>0</v>
      </c>
      <c r="I83" s="37">
        <v>0</v>
      </c>
      <c r="J83" s="77">
        <f>+G83-H83</f>
        <v>0</v>
      </c>
      <c r="K83" s="78"/>
    </row>
    <row r="84" spans="1:11">
      <c r="A84" s="69" t="s">
        <v>34</v>
      </c>
      <c r="B84" s="70"/>
      <c r="C84" s="70"/>
      <c r="D84" s="70"/>
      <c r="E84" s="50">
        <v>0</v>
      </c>
      <c r="F84" s="37">
        <v>0</v>
      </c>
      <c r="G84" s="37">
        <v>0</v>
      </c>
      <c r="H84" s="37">
        <v>0</v>
      </c>
      <c r="I84" s="37">
        <v>0</v>
      </c>
      <c r="J84" s="53"/>
      <c r="K84" s="54">
        <f>+G84-H84</f>
        <v>0</v>
      </c>
    </row>
    <row r="85" spans="1:11">
      <c r="A85" s="69" t="s">
        <v>35</v>
      </c>
      <c r="B85" s="70"/>
      <c r="C85" s="70"/>
      <c r="D85" s="70"/>
      <c r="E85" s="50">
        <v>0</v>
      </c>
      <c r="F85" s="37">
        <v>0</v>
      </c>
      <c r="G85" s="37">
        <v>0</v>
      </c>
      <c r="H85" s="37">
        <v>0</v>
      </c>
      <c r="I85" s="37">
        <v>0</v>
      </c>
      <c r="J85" s="53"/>
      <c r="K85" s="54">
        <f>+G85-H85</f>
        <v>0</v>
      </c>
    </row>
    <row r="86" spans="1:11">
      <c r="A86" s="69" t="s">
        <v>36</v>
      </c>
      <c r="B86" s="70"/>
      <c r="C86" s="70"/>
      <c r="D86" s="70"/>
      <c r="E86" s="50">
        <v>0</v>
      </c>
      <c r="F86" s="37">
        <v>0</v>
      </c>
      <c r="G86" s="37">
        <v>0</v>
      </c>
      <c r="H86" s="37">
        <v>0</v>
      </c>
      <c r="I86" s="37">
        <v>0</v>
      </c>
      <c r="J86" s="53"/>
      <c r="K86" s="54">
        <f>+G86-H86</f>
        <v>0</v>
      </c>
    </row>
    <row r="87" spans="1:11">
      <c r="A87" s="71" t="s">
        <v>37</v>
      </c>
      <c r="B87" s="72"/>
      <c r="C87" s="72"/>
      <c r="D87" s="72"/>
      <c r="E87" s="50">
        <v>0</v>
      </c>
      <c r="F87" s="37">
        <v>0</v>
      </c>
      <c r="G87" s="37">
        <v>0</v>
      </c>
      <c r="H87" s="37">
        <v>0</v>
      </c>
      <c r="I87" s="37">
        <v>0</v>
      </c>
      <c r="J87" s="55"/>
      <c r="K87" s="56">
        <f>+G87-H87</f>
        <v>0</v>
      </c>
    </row>
    <row r="88" spans="1:11">
      <c r="A88" s="73" t="s">
        <v>39</v>
      </c>
      <c r="B88" s="74"/>
      <c r="C88" s="74"/>
      <c r="D88" s="74"/>
      <c r="E88" s="57">
        <f>+E89+E90+E91+E92</f>
        <v>0</v>
      </c>
      <c r="F88" s="58">
        <f t="shared" ref="F88:I88" si="12">+F89+F90+F91+F92</f>
        <v>0</v>
      </c>
      <c r="G88" s="58">
        <f t="shared" si="12"/>
        <v>0</v>
      </c>
      <c r="H88" s="58">
        <f t="shared" si="12"/>
        <v>0</v>
      </c>
      <c r="I88" s="58">
        <f t="shared" si="12"/>
        <v>0</v>
      </c>
      <c r="J88" s="75">
        <f>+K89+K90+K91+K92</f>
        <v>0</v>
      </c>
      <c r="K88" s="76"/>
    </row>
    <row r="89" spans="1:11">
      <c r="A89" s="64" t="s">
        <v>40</v>
      </c>
      <c r="B89" s="65"/>
      <c r="C89" s="65"/>
      <c r="D89" s="65"/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60"/>
      <c r="K89" s="61">
        <v>0</v>
      </c>
    </row>
    <row r="90" spans="1:11">
      <c r="A90" s="64" t="s">
        <v>41</v>
      </c>
      <c r="B90" s="65"/>
      <c r="C90" s="65"/>
      <c r="D90" s="65"/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60"/>
      <c r="K90" s="61">
        <v>0</v>
      </c>
    </row>
    <row r="91" spans="1:11">
      <c r="A91" s="64" t="s">
        <v>42</v>
      </c>
      <c r="B91" s="65"/>
      <c r="C91" s="65"/>
      <c r="D91" s="65"/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60"/>
      <c r="K91" s="61">
        <v>0</v>
      </c>
    </row>
    <row r="92" spans="1:11">
      <c r="A92" s="64" t="s">
        <v>43</v>
      </c>
      <c r="B92" s="66"/>
      <c r="C92" s="66"/>
      <c r="D92" s="66"/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60"/>
      <c r="K92" s="61">
        <v>0</v>
      </c>
    </row>
    <row r="93" spans="1:11" ht="15.75" thickBot="1">
      <c r="A93" s="67" t="s">
        <v>44</v>
      </c>
      <c r="B93" s="68"/>
      <c r="C93" s="68"/>
      <c r="D93" s="68"/>
      <c r="E93" s="62">
        <f>+E10+E60</f>
        <v>566309059</v>
      </c>
      <c r="F93" s="62">
        <f t="shared" ref="F93:K93" si="13">+F10+F60</f>
        <v>19592628.549999997</v>
      </c>
      <c r="G93" s="62">
        <f t="shared" si="13"/>
        <v>585901687.54999995</v>
      </c>
      <c r="H93" s="62">
        <f t="shared" si="13"/>
        <v>114203406.12</v>
      </c>
      <c r="I93" s="62">
        <f t="shared" si="13"/>
        <v>103200444.11</v>
      </c>
      <c r="J93" s="62">
        <f t="shared" si="13"/>
        <v>0</v>
      </c>
      <c r="K93" s="62">
        <f t="shared" si="13"/>
        <v>471698281.42999995</v>
      </c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</sheetData>
  <mergeCells count="123">
    <mergeCell ref="D3:J3"/>
    <mergeCell ref="D4:J4"/>
    <mergeCell ref="D5:J5"/>
    <mergeCell ref="D6:J6"/>
    <mergeCell ref="D7:J7"/>
    <mergeCell ref="J16:K16"/>
    <mergeCell ref="A14:D14"/>
    <mergeCell ref="J14:K14"/>
    <mergeCell ref="A15:D15"/>
    <mergeCell ref="A13:D13"/>
    <mergeCell ref="J13:K13"/>
    <mergeCell ref="A12:D12"/>
    <mergeCell ref="J12:K12"/>
    <mergeCell ref="A11:D11"/>
    <mergeCell ref="J11:K11"/>
    <mergeCell ref="A24:D24"/>
    <mergeCell ref="A23:D23"/>
    <mergeCell ref="A22:D22"/>
    <mergeCell ref="A21:D21"/>
    <mergeCell ref="A19:D19"/>
    <mergeCell ref="A20:D20"/>
    <mergeCell ref="A18:D18"/>
    <mergeCell ref="A17:D17"/>
    <mergeCell ref="A16:D16"/>
    <mergeCell ref="A32:D32"/>
    <mergeCell ref="A33:D33"/>
    <mergeCell ref="A31:D31"/>
    <mergeCell ref="A30:D30"/>
    <mergeCell ref="A28:D28"/>
    <mergeCell ref="A29:D29"/>
    <mergeCell ref="A27:D27"/>
    <mergeCell ref="A26:D26"/>
    <mergeCell ref="A25:D25"/>
    <mergeCell ref="J24:K24"/>
    <mergeCell ref="J23:K23"/>
    <mergeCell ref="B48:G48"/>
    <mergeCell ref="A8:D9"/>
    <mergeCell ref="E8:I8"/>
    <mergeCell ref="J8:K9"/>
    <mergeCell ref="A10:D10"/>
    <mergeCell ref="J18:K18"/>
    <mergeCell ref="J20:K20"/>
    <mergeCell ref="J19:K19"/>
    <mergeCell ref="J21:K21"/>
    <mergeCell ref="J22:K22"/>
    <mergeCell ref="A40:D40"/>
    <mergeCell ref="A45:D45"/>
    <mergeCell ref="A41:D41"/>
    <mergeCell ref="A42:D42"/>
    <mergeCell ref="A43:D43"/>
    <mergeCell ref="A44:D44"/>
    <mergeCell ref="A34:D34"/>
    <mergeCell ref="A39:D39"/>
    <mergeCell ref="A36:D36"/>
    <mergeCell ref="A37:D37"/>
    <mergeCell ref="A38:D38"/>
    <mergeCell ref="A35:D35"/>
    <mergeCell ref="J35:K35"/>
    <mergeCell ref="J57:K57"/>
    <mergeCell ref="J40:K40"/>
    <mergeCell ref="J30:K30"/>
    <mergeCell ref="J31:K31"/>
    <mergeCell ref="J27:K27"/>
    <mergeCell ref="J28:K28"/>
    <mergeCell ref="J29:K29"/>
    <mergeCell ref="J25:K25"/>
    <mergeCell ref="J26:K26"/>
    <mergeCell ref="A62:D62"/>
    <mergeCell ref="J62:K62"/>
    <mergeCell ref="A63:D63"/>
    <mergeCell ref="J63:K63"/>
    <mergeCell ref="A64:D64"/>
    <mergeCell ref="J64:K64"/>
    <mergeCell ref="A58:D59"/>
    <mergeCell ref="E58:I58"/>
    <mergeCell ref="J58:K59"/>
    <mergeCell ref="A60:D60"/>
    <mergeCell ref="A61:D61"/>
    <mergeCell ref="J61:K61"/>
    <mergeCell ref="A69:D69"/>
    <mergeCell ref="J69:K69"/>
    <mergeCell ref="A70:D70"/>
    <mergeCell ref="J70:K70"/>
    <mergeCell ref="A71:D71"/>
    <mergeCell ref="J71:K71"/>
    <mergeCell ref="A65:D65"/>
    <mergeCell ref="A66:D66"/>
    <mergeCell ref="J66:K66"/>
    <mergeCell ref="A67:D67"/>
    <mergeCell ref="A68:D68"/>
    <mergeCell ref="J68:K68"/>
    <mergeCell ref="A75:D75"/>
    <mergeCell ref="J75:K75"/>
    <mergeCell ref="A76:D76"/>
    <mergeCell ref="J76:K76"/>
    <mergeCell ref="A77:D77"/>
    <mergeCell ref="J77:K77"/>
    <mergeCell ref="A72:D72"/>
    <mergeCell ref="J72:K72"/>
    <mergeCell ref="A73:D73"/>
    <mergeCell ref="J73:K73"/>
    <mergeCell ref="A74:D74"/>
    <mergeCell ref="J74:K74"/>
    <mergeCell ref="J88:K88"/>
    <mergeCell ref="A81:D81"/>
    <mergeCell ref="A82:D82"/>
    <mergeCell ref="A83:D83"/>
    <mergeCell ref="J83:K83"/>
    <mergeCell ref="A84:D84"/>
    <mergeCell ref="A78:D78"/>
    <mergeCell ref="J78:K78"/>
    <mergeCell ref="A79:D79"/>
    <mergeCell ref="J79:K79"/>
    <mergeCell ref="A80:D80"/>
    <mergeCell ref="A89:D89"/>
    <mergeCell ref="A90:D90"/>
    <mergeCell ref="A91:D91"/>
    <mergeCell ref="A92:D92"/>
    <mergeCell ref="A93:D93"/>
    <mergeCell ref="A85:D85"/>
    <mergeCell ref="A86:D86"/>
    <mergeCell ref="A87:D87"/>
    <mergeCell ref="A88:D88"/>
  </mergeCells>
  <pageMargins left="0.39370078740157483" right="0.11811023622047245" top="1.1811023622047245" bottom="0.59055118110236227" header="0.39370078740157483" footer="0.39370078740157483"/>
  <pageSetup scale="65" orientation="portrait" horizontalDpi="300" verticalDpi="300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CuentaPublica</cp:lastModifiedBy>
  <cp:lastPrinted>2020-04-30T18:46:46Z</cp:lastPrinted>
  <dcterms:created xsi:type="dcterms:W3CDTF">2020-04-28T01:42:21Z</dcterms:created>
  <dcterms:modified xsi:type="dcterms:W3CDTF">2020-04-30T18:47:13Z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