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CuentaPublica\Desktop\AYUNTAMIENTO\2019\4to trimestre\"/>
    </mc:Choice>
  </mc:AlternateContent>
  <bookViews>
    <workbookView xWindow="0" yWindow="0" windowWidth="28800" windowHeight="11235"/>
  </bookViews>
  <sheets>
    <sheet name="rptEstadoAnaliticoEjerPresEgreD" sheetId="1" r:id="rId1"/>
  </sheets>
  <externalReferences>
    <externalReference r:id="rId2"/>
  </externalReferences>
  <definedNames>
    <definedName name="_xlnm.Print_Area" localSheetId="0">rptEstadoAnaliticoEjerPresEgreD!$A$1:$O$106</definedName>
    <definedName name="_xlnm.Print_Titles" localSheetId="0">rptEstadoAnaliticoEjerPresEgreD!$1:$6</definedName>
  </definedNames>
  <calcPr calcId="162913"/>
</workbook>
</file>

<file path=xl/calcChain.xml><?xml version="1.0" encoding="utf-8"?>
<calcChain xmlns="http://schemas.openxmlformats.org/spreadsheetml/2006/main">
  <c r="L96" i="1" l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K66" i="1"/>
  <c r="K98" i="1" s="1"/>
  <c r="J66" i="1"/>
  <c r="J98" i="1" s="1"/>
  <c r="H66" i="1"/>
  <c r="G66" i="1"/>
  <c r="G98" i="1" s="1"/>
  <c r="E66" i="1"/>
  <c r="E98" i="1" s="1"/>
  <c r="N66" i="1" l="1"/>
  <c r="L98" i="1" s="1"/>
  <c r="H98" i="1"/>
  <c r="L12" i="1" l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3" i="1"/>
  <c r="L54" i="1"/>
  <c r="L11" i="1"/>
  <c r="K52" i="1" l="1"/>
  <c r="K10" i="1" s="1"/>
  <c r="J52" i="1"/>
  <c r="J10" i="1" s="1"/>
  <c r="H52" i="1"/>
  <c r="G52" i="1"/>
  <c r="G10" i="1" s="1"/>
  <c r="E52" i="1"/>
  <c r="E10" i="1" s="1"/>
  <c r="H10" i="1" l="1"/>
  <c r="N10" i="1" s="1"/>
  <c r="L52" i="1"/>
</calcChain>
</file>

<file path=xl/sharedStrings.xml><?xml version="1.0" encoding="utf-8"?>
<sst xmlns="http://schemas.openxmlformats.org/spreadsheetml/2006/main" count="97" uniqueCount="65">
  <si>
    <t>Ayuntamiento Municipal de Playas de Rosarito, B.C.</t>
  </si>
  <si>
    <t>Estado Analítico del Ejercicio del Presupuesto de Egresos Detallado - LDF</t>
  </si>
  <si>
    <r>
      <rPr>
        <sz val="10"/>
        <color rgb="FF000000"/>
        <rFont val="Arial"/>
        <family val="2"/>
      </rPr>
      <t>Reporte de Estado analítico del Ejercicio del Presupuesto de Egresos Detallado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Objeto de Gasto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Acumulado al mes de Diciembre del 2019</t>
    </r>
  </si>
  <si>
    <t>Egresos</t>
  </si>
  <si>
    <t>Concepto</t>
  </si>
  <si>
    <t>Aprobado</t>
  </si>
  <si>
    <t>Modificado</t>
  </si>
  <si>
    <t>Devengado</t>
  </si>
  <si>
    <t>Pagado</t>
  </si>
  <si>
    <t>Subejercicio</t>
  </si>
  <si>
    <t>Remuneraciones Al Personal De Carácter Transitorio</t>
  </si>
  <si>
    <t>Remuneraciones Al Personal Permanente</t>
  </si>
  <si>
    <t>Remuneraciones Adicionales Y Especiales</t>
  </si>
  <si>
    <t>Seguridad Social</t>
  </si>
  <si>
    <t>Otras Prestaciones Sociales Y Económicas</t>
  </si>
  <si>
    <t>I. NO ETIQUETADO</t>
  </si>
  <si>
    <t>Servicios Personales</t>
  </si>
  <si>
    <t>Materiales De Administración, Emisión De Documentos Y Artículos Oficiales</t>
  </si>
  <si>
    <t>Alimentos Y Utensilios</t>
  </si>
  <si>
    <t>Materiales Y Suministros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</si>
  <si>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</si>
  <si>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</si>
  <si>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</si>
  <si>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</si>
  <si>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</si>
  <si>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</si>
  <si>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</si>
  <si>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</si>
  <si>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</si>
  <si>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</si>
  <si>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</si>
  <si>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</si>
  <si>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</si>
  <si>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</si>
  <si>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</si>
  <si>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</si>
  <si>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Ayudas</t>
  </si>
  <si>
    <t>Ayudas Sociales</t>
  </si>
  <si>
    <t>Transferencias Internas Y Asignaciones Al Sector Público</t>
  </si>
  <si>
    <t>Donativos</t>
  </si>
  <si>
    <t>Bienes Muebles, Inmuebles E Intagibles</t>
  </si>
  <si>
    <t>Mobiliario Y Equipo De Administración</t>
  </si>
  <si>
    <t>Mobiliario Y Equipo Educacional Y Recreativo</t>
  </si>
  <si>
    <t>Vehículos Y Equipo De Transporte</t>
  </si>
  <si>
    <t>Maquinaria, Otro Equipos Y Herramientas</t>
  </si>
  <si>
    <t>Activos Intangibles</t>
  </si>
  <si>
    <t>Inversión Pública</t>
  </si>
  <si>
    <t>Obra Pública En Bienes De Dominio Público</t>
  </si>
  <si>
    <t>Inversiones Financieras Y Otras Provisiones</t>
  </si>
  <si>
    <t>Provisiones Para Contingencias Y Otras Erogaciones Especiales</t>
  </si>
  <si>
    <t>Participaciones Y Aportaciones</t>
  </si>
  <si>
    <t>Convenios</t>
  </si>
  <si>
    <t>Deuda Pública</t>
  </si>
  <si>
    <t>Amortización De La Deuda Pública</t>
  </si>
  <si>
    <t>Intereses De La Deuda Pública</t>
  </si>
  <si>
    <t>Ampliaciones/
(Reducciones)</t>
  </si>
  <si>
    <t>II. ETIQUETADO</t>
  </si>
  <si>
    <t>Pago De Estímulos A Servidores Públicos</t>
  </si>
  <si>
    <t>Materiales Y Suministros Para Seguridad</t>
  </si>
  <si>
    <t>Herramientas Refacciones y Accesrios Menores</t>
  </si>
  <si>
    <t>Obra Pública En Bienes Propios</t>
  </si>
  <si>
    <t xml:space="preserve">   SUBTOTAL 91000 Amortización De La Deuda Pública</t>
  </si>
  <si>
    <t xml:space="preserve">   SUBTOTAL 92000 Intereses De La Deuda Pública</t>
  </si>
  <si>
    <t>SUBTOTAL 90000 Deuda Pública</t>
  </si>
  <si>
    <t>III. TOTAL DEL GASTO= (I+II)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</si>
</sst>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80A]&quot;$&quot;#,##0.00"/>
    <numFmt numFmtId="165" formatCode="&quot;$&quot;#,##0.00"/>
  </numFmts>
  <fonts count="14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rgb="FF000000"/>
      <name val="Arial"/>
      <family val="2"/>
    </font>
    <font>
      <sz val="6"/>
      <color rgb="FF000000"/>
      <name val="Arial"/>
      <family val="2"/>
    </font>
    <font>
      <b/>
      <sz val="8"/>
      <color rgb="FF000000"/>
      <name val="Arial"/>
      <family val="2"/>
    </font>
    <font>
      <sz val="8"/>
      <name val="Calibri"/>
      <family val="2"/>
    </font>
    <font>
      <sz val="8"/>
      <color rgb="FF000000"/>
      <name val="Arial"/>
      <family val="2"/>
    </font>
    <font>
      <b/>
      <sz val="8"/>
      <color rgb="FF1E1E1E"/>
      <name val="Arial"/>
      <family val="2"/>
    </font>
    <font>
      <b/>
      <sz val="8"/>
      <name val="Arial"/>
      <family val="2"/>
    </font>
    <font>
      <b/>
      <sz val="8"/>
      <name val="Calibri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ck">
        <color rgb="FFFFFFFF"/>
      </left>
      <right style="thick">
        <color rgb="FFFFFFFF"/>
      </right>
      <top style="thick">
        <color rgb="FF000000"/>
      </top>
      <bottom style="thick">
        <color rgb="FFFFFFFF"/>
      </bottom>
      <diagonal/>
    </border>
    <border>
      <left/>
      <right/>
      <top style="thick">
        <color rgb="FF000000"/>
      </top>
      <bottom style="thick">
        <color rgb="FFFFFFFF"/>
      </bottom>
      <diagonal/>
    </border>
    <border>
      <left/>
      <right style="thick">
        <color rgb="FFFFFFFF"/>
      </right>
      <top style="thick">
        <color rgb="FF000000"/>
      </top>
      <bottom style="thick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ck">
        <color rgb="FFFFFFFF"/>
      </left>
      <right/>
      <top style="thick">
        <color rgb="FF000000"/>
      </top>
      <bottom style="thick">
        <color rgb="FFFFFFFF"/>
      </bottom>
      <diagonal/>
    </border>
  </borders>
  <cellStyleXfs count="1">
    <xf numFmtId="0" fontId="0" fillId="0" borderId="0"/>
  </cellStyleXfs>
  <cellXfs count="119">
    <xf numFmtId="0" fontId="1" fillId="0" borderId="0" xfId="0" applyFont="1" applyFill="1" applyBorder="1"/>
    <xf numFmtId="0" fontId="1" fillId="2" borderId="1" xfId="0" applyNumberFormat="1" applyFont="1" applyFill="1" applyBorder="1" applyAlignment="1">
      <alignment vertical="top" wrapText="1"/>
    </xf>
    <xf numFmtId="164" fontId="4" fillId="0" borderId="6" xfId="0" applyNumberFormat="1" applyFont="1" applyFill="1" applyBorder="1" applyAlignment="1">
      <alignment horizontal="right" vertical="top" wrapText="1" readingOrder="1"/>
    </xf>
    <xf numFmtId="0" fontId="4" fillId="0" borderId="6" xfId="0" applyNumberFormat="1" applyFont="1" applyFill="1" applyBorder="1" applyAlignment="1">
      <alignment horizontal="right" vertical="top" wrapText="1" readingOrder="1"/>
    </xf>
    <xf numFmtId="0" fontId="1" fillId="0" borderId="0" xfId="0" applyNumberFormat="1" applyFont="1" applyFill="1" applyBorder="1" applyAlignment="1">
      <alignment vertical="top" wrapText="1"/>
    </xf>
    <xf numFmtId="0" fontId="1" fillId="0" borderId="14" xfId="0" applyFont="1" applyFill="1" applyBorder="1"/>
    <xf numFmtId="165" fontId="1" fillId="0" borderId="0" xfId="0" applyNumberFormat="1" applyFont="1" applyFill="1" applyBorder="1"/>
    <xf numFmtId="164" fontId="7" fillId="0" borderId="9" xfId="0" applyNumberFormat="1" applyFont="1" applyFill="1" applyBorder="1" applyAlignment="1">
      <alignment horizontal="right" vertical="top" wrapText="1" readingOrder="1"/>
    </xf>
    <xf numFmtId="0" fontId="8" fillId="0" borderId="0" xfId="0" applyFont="1" applyFill="1" applyBorder="1"/>
    <xf numFmtId="164" fontId="9" fillId="0" borderId="3" xfId="0" applyNumberFormat="1" applyFont="1" applyFill="1" applyBorder="1" applyAlignment="1">
      <alignment horizontal="right" vertical="top" wrapText="1" readingOrder="1"/>
    </xf>
    <xf numFmtId="164" fontId="9" fillId="0" borderId="12" xfId="0" applyNumberFormat="1" applyFont="1" applyFill="1" applyBorder="1" applyAlignment="1">
      <alignment horizontal="right" vertical="top" wrapText="1" readingOrder="1"/>
    </xf>
    <xf numFmtId="164" fontId="7" fillId="0" borderId="3" xfId="0" applyNumberFormat="1" applyFont="1" applyFill="1" applyBorder="1" applyAlignment="1">
      <alignment horizontal="right" vertical="top" wrapText="1" readingOrder="1"/>
    </xf>
    <xf numFmtId="0" fontId="8" fillId="0" borderId="14" xfId="0" applyFont="1" applyFill="1" applyBorder="1"/>
    <xf numFmtId="0" fontId="8" fillId="0" borderId="11" xfId="0" applyFont="1" applyFill="1" applyBorder="1"/>
    <xf numFmtId="165" fontId="7" fillId="0" borderId="9" xfId="0" applyNumberFormat="1" applyFont="1" applyFill="1" applyBorder="1" applyAlignment="1">
      <alignment horizontal="right" vertical="top" wrapText="1" readingOrder="1"/>
    </xf>
    <xf numFmtId="165" fontId="10" fillId="3" borderId="0" xfId="0" applyNumberFormat="1" applyFont="1" applyFill="1" applyBorder="1" applyAlignment="1">
      <alignment horizontal="center" vertical="top" wrapText="1" readingOrder="1"/>
    </xf>
    <xf numFmtId="0" fontId="8" fillId="3" borderId="0" xfId="0" applyNumberFormat="1" applyFont="1" applyFill="1" applyBorder="1" applyAlignment="1">
      <alignment vertical="top" wrapText="1"/>
    </xf>
    <xf numFmtId="165" fontId="7" fillId="3" borderId="0" xfId="0" applyNumberFormat="1" applyFont="1" applyFill="1" applyBorder="1" applyAlignment="1">
      <alignment horizontal="center" vertical="top" wrapText="1" readingOrder="1"/>
    </xf>
    <xf numFmtId="0" fontId="8" fillId="3" borderId="0" xfId="0" applyFont="1" applyFill="1" applyBorder="1"/>
    <xf numFmtId="0" fontId="7" fillId="3" borderId="0" xfId="0" applyNumberFormat="1" applyFont="1" applyFill="1" applyBorder="1" applyAlignment="1">
      <alignment horizontal="center" vertical="top" wrapText="1" readingOrder="1"/>
    </xf>
    <xf numFmtId="0" fontId="8" fillId="3" borderId="19" xfId="0" applyFont="1" applyFill="1" applyBorder="1" applyAlignment="1">
      <alignment vertical="center"/>
    </xf>
    <xf numFmtId="0" fontId="8" fillId="3" borderId="21" xfId="0" applyFont="1" applyFill="1" applyBorder="1" applyAlignment="1">
      <alignment vertical="center"/>
    </xf>
    <xf numFmtId="0" fontId="1" fillId="0" borderId="0" xfId="0" applyFont="1" applyFill="1" applyBorder="1"/>
    <xf numFmtId="164" fontId="7" fillId="0" borderId="9" xfId="0" applyNumberFormat="1" applyFont="1" applyFill="1" applyBorder="1" applyAlignment="1">
      <alignment horizontal="right" vertical="top" wrapText="1" readingOrder="1"/>
    </xf>
    <xf numFmtId="164" fontId="9" fillId="0" borderId="12" xfId="0" applyNumberFormat="1" applyFont="1" applyFill="1" applyBorder="1" applyAlignment="1">
      <alignment horizontal="right" vertical="top" wrapText="1" readingOrder="1"/>
    </xf>
    <xf numFmtId="164" fontId="9" fillId="0" borderId="3" xfId="0" applyNumberFormat="1" applyFont="1" applyFill="1" applyBorder="1" applyAlignment="1">
      <alignment horizontal="right" vertical="top" wrapText="1" readingOrder="1"/>
    </xf>
    <xf numFmtId="164" fontId="7" fillId="0" borderId="3" xfId="0" applyNumberFormat="1" applyFont="1" applyFill="1" applyBorder="1" applyAlignment="1">
      <alignment horizontal="right" vertical="top" wrapText="1" readingOrder="1"/>
    </xf>
    <xf numFmtId="0" fontId="1" fillId="0" borderId="0" xfId="0" applyFont="1" applyFill="1" applyBorder="1"/>
    <xf numFmtId="165" fontId="11" fillId="3" borderId="0" xfId="0" applyNumberFormat="1" applyFont="1" applyFill="1" applyBorder="1" applyAlignment="1">
      <alignment vertical="top" wrapText="1"/>
    </xf>
    <xf numFmtId="0" fontId="1" fillId="0" borderId="2" xfId="0" applyNumberFormat="1" applyFont="1" applyFill="1" applyBorder="1" applyAlignment="1">
      <alignment vertical="top" wrapText="1"/>
    </xf>
    <xf numFmtId="0" fontId="10" fillId="3" borderId="19" xfId="0" applyNumberFormat="1" applyFont="1" applyFill="1" applyBorder="1" applyAlignment="1">
      <alignment horizontal="center" vertical="top" wrapText="1" readingOrder="1"/>
    </xf>
    <xf numFmtId="0" fontId="7" fillId="3" borderId="19" xfId="0" applyNumberFormat="1" applyFont="1" applyFill="1" applyBorder="1" applyAlignment="1">
      <alignment horizontal="center" vertical="top" wrapText="1" readingOrder="1"/>
    </xf>
    <xf numFmtId="0" fontId="8" fillId="3" borderId="19" xfId="0" applyFont="1" applyFill="1" applyBorder="1"/>
    <xf numFmtId="164" fontId="9" fillId="0" borderId="40" xfId="0" applyNumberFormat="1" applyFont="1" applyFill="1" applyBorder="1" applyAlignment="1">
      <alignment horizontal="right" vertical="top" wrapText="1" readingOrder="1"/>
    </xf>
    <xf numFmtId="0" fontId="8" fillId="0" borderId="0" xfId="0" applyNumberFormat="1" applyFont="1" applyFill="1" applyBorder="1" applyAlignment="1">
      <alignment vertical="top" wrapText="1"/>
    </xf>
    <xf numFmtId="164" fontId="9" fillId="0" borderId="0" xfId="0" applyNumberFormat="1" applyFont="1" applyFill="1" applyBorder="1" applyAlignment="1">
      <alignment horizontal="right" vertical="top" wrapText="1" readingOrder="1"/>
    </xf>
    <xf numFmtId="164" fontId="7" fillId="3" borderId="6" xfId="0" applyNumberFormat="1" applyFont="1" applyFill="1" applyBorder="1" applyAlignment="1">
      <alignment horizontal="right" vertical="top" wrapText="1" readingOrder="1"/>
    </xf>
    <xf numFmtId="165" fontId="7" fillId="3" borderId="6" xfId="0" applyNumberFormat="1" applyFont="1" applyFill="1" applyBorder="1" applyAlignment="1">
      <alignment horizontal="right" vertical="top" wrapText="1" readingOrder="1"/>
    </xf>
    <xf numFmtId="0" fontId="7" fillId="0" borderId="3" xfId="0" applyNumberFormat="1" applyFont="1" applyFill="1" applyBorder="1" applyAlignment="1">
      <alignment vertical="top" wrapText="1" readingOrder="1"/>
    </xf>
    <xf numFmtId="0" fontId="8" fillId="0" borderId="4" xfId="0" applyNumberFormat="1" applyFont="1" applyFill="1" applyBorder="1" applyAlignment="1">
      <alignment vertical="top" wrapText="1"/>
    </xf>
    <xf numFmtId="0" fontId="8" fillId="0" borderId="5" xfId="0" applyNumberFormat="1" applyFont="1" applyFill="1" applyBorder="1" applyAlignment="1">
      <alignment vertical="top" wrapText="1"/>
    </xf>
    <xf numFmtId="0" fontId="7" fillId="3" borderId="6" xfId="0" applyNumberFormat="1" applyFont="1" applyFill="1" applyBorder="1" applyAlignment="1">
      <alignment horizontal="right" vertical="center" wrapText="1" readingOrder="1"/>
    </xf>
    <xf numFmtId="0" fontId="8" fillId="3" borderId="7" xfId="0" applyNumberFormat="1" applyFont="1" applyFill="1" applyBorder="1" applyAlignment="1">
      <alignment horizontal="right" vertical="center" wrapText="1"/>
    </xf>
    <xf numFmtId="0" fontId="8" fillId="3" borderId="8" xfId="0" applyNumberFormat="1" applyFont="1" applyFill="1" applyBorder="1" applyAlignment="1">
      <alignment horizontal="right" vertical="center" wrapText="1"/>
    </xf>
    <xf numFmtId="164" fontId="7" fillId="3" borderId="6" xfId="0" applyNumberFormat="1" applyFont="1" applyFill="1" applyBorder="1" applyAlignment="1">
      <alignment horizontal="right" vertical="top" wrapText="1" readingOrder="1"/>
    </xf>
    <xf numFmtId="0" fontId="8" fillId="3" borderId="8" xfId="0" applyNumberFormat="1" applyFont="1" applyFill="1" applyBorder="1" applyAlignment="1">
      <alignment vertical="top" wrapText="1"/>
    </xf>
    <xf numFmtId="164" fontId="7" fillId="3" borderId="41" xfId="0" applyNumberFormat="1" applyFont="1" applyFill="1" applyBorder="1" applyAlignment="1">
      <alignment horizontal="right" vertical="top" wrapText="1" readingOrder="1"/>
    </xf>
    <xf numFmtId="164" fontId="7" fillId="3" borderId="7" xfId="0" applyNumberFormat="1" applyFont="1" applyFill="1" applyBorder="1" applyAlignment="1">
      <alignment horizontal="right" vertical="top" wrapText="1" readingOrder="1"/>
    </xf>
    <xf numFmtId="164" fontId="7" fillId="3" borderId="8" xfId="0" applyNumberFormat="1" applyFont="1" applyFill="1" applyBorder="1" applyAlignment="1">
      <alignment horizontal="right" vertical="top" wrapText="1" readingOrder="1"/>
    </xf>
    <xf numFmtId="164" fontId="7" fillId="0" borderId="3" xfId="0" applyNumberFormat="1" applyFont="1" applyFill="1" applyBorder="1" applyAlignment="1">
      <alignment horizontal="right" vertical="top" wrapText="1" readingOrder="1"/>
    </xf>
    <xf numFmtId="164" fontId="7" fillId="0" borderId="38" xfId="0" applyNumberFormat="1" applyFont="1" applyFill="1" applyBorder="1" applyAlignment="1">
      <alignment horizontal="right" vertical="top" wrapText="1" readingOrder="1"/>
    </xf>
    <xf numFmtId="164" fontId="7" fillId="0" borderId="11" xfId="0" applyNumberFormat="1" applyFont="1" applyFill="1" applyBorder="1" applyAlignment="1">
      <alignment horizontal="right" vertical="top" wrapText="1" readingOrder="1"/>
    </xf>
    <xf numFmtId="164" fontId="7" fillId="0" borderId="10" xfId="0" applyNumberFormat="1" applyFont="1" applyFill="1" applyBorder="1" applyAlignment="1">
      <alignment horizontal="right" vertical="top" wrapText="1" readingOrder="1"/>
    </xf>
    <xf numFmtId="0" fontId="9" fillId="0" borderId="3" xfId="0" applyNumberFormat="1" applyFont="1" applyFill="1" applyBorder="1" applyAlignment="1">
      <alignment vertical="top" wrapText="1" readingOrder="1"/>
    </xf>
    <xf numFmtId="164" fontId="9" fillId="0" borderId="3" xfId="0" applyNumberFormat="1" applyFont="1" applyFill="1" applyBorder="1" applyAlignment="1">
      <alignment horizontal="right" vertical="top" wrapText="1" readingOrder="1"/>
    </xf>
    <xf numFmtId="164" fontId="9" fillId="0" borderId="38" xfId="0" applyNumberFormat="1" applyFont="1" applyFill="1" applyBorder="1" applyAlignment="1">
      <alignment horizontal="right" vertical="top" wrapText="1" readingOrder="1"/>
    </xf>
    <xf numFmtId="164" fontId="9" fillId="0" borderId="11" xfId="0" applyNumberFormat="1" applyFont="1" applyFill="1" applyBorder="1" applyAlignment="1">
      <alignment horizontal="right" vertical="top" wrapText="1" readingOrder="1"/>
    </xf>
    <xf numFmtId="164" fontId="9" fillId="0" borderId="10" xfId="0" applyNumberFormat="1" applyFont="1" applyFill="1" applyBorder="1" applyAlignment="1">
      <alignment horizontal="right" vertical="top" wrapText="1" readingOrder="1"/>
    </xf>
    <xf numFmtId="0" fontId="9" fillId="0" borderId="3" xfId="0" applyNumberFormat="1" applyFont="1" applyFill="1" applyBorder="1" applyAlignment="1">
      <alignment horizontal="left" vertical="top" wrapText="1" indent="1" readingOrder="1"/>
    </xf>
    <xf numFmtId="0" fontId="8" fillId="0" borderId="4" xfId="0" applyNumberFormat="1" applyFont="1" applyFill="1" applyBorder="1" applyAlignment="1">
      <alignment horizontal="left" vertical="top" wrapText="1" indent="1"/>
    </xf>
    <xf numFmtId="0" fontId="8" fillId="0" borderId="5" xfId="0" applyNumberFormat="1" applyFont="1" applyFill="1" applyBorder="1" applyAlignment="1">
      <alignment horizontal="left" vertical="top" wrapText="1" indent="1"/>
    </xf>
    <xf numFmtId="164" fontId="9" fillId="0" borderId="12" xfId="0" applyNumberFormat="1" applyFont="1" applyFill="1" applyBorder="1" applyAlignment="1">
      <alignment horizontal="right" vertical="top" wrapText="1" readingOrder="1"/>
    </xf>
    <xf numFmtId="0" fontId="8" fillId="0" borderId="13" xfId="0" applyNumberFormat="1" applyFont="1" applyFill="1" applyBorder="1" applyAlignment="1">
      <alignment vertical="top" wrapText="1"/>
    </xf>
    <xf numFmtId="0" fontId="8" fillId="0" borderId="4" xfId="0" applyNumberFormat="1" applyFont="1" applyFill="1" applyBorder="1" applyAlignment="1">
      <alignment horizontal="left" vertical="top" wrapText="1" indent="1" readingOrder="1"/>
    </xf>
    <xf numFmtId="0" fontId="8" fillId="0" borderId="5" xfId="0" applyNumberFormat="1" applyFont="1" applyFill="1" applyBorder="1" applyAlignment="1">
      <alignment horizontal="left" vertical="top" wrapText="1" indent="1" readingOrder="1"/>
    </xf>
    <xf numFmtId="0" fontId="13" fillId="0" borderId="39" xfId="0" applyNumberFormat="1" applyFont="1" applyFill="1" applyBorder="1" applyAlignment="1">
      <alignment horizontal="left" vertical="top" wrapText="1" indent="1" readingOrder="1"/>
    </xf>
    <xf numFmtId="0" fontId="13" fillId="0" borderId="4" xfId="0" applyNumberFormat="1" applyFont="1" applyFill="1" applyBorder="1" applyAlignment="1">
      <alignment horizontal="left" vertical="top" wrapText="1" indent="1" readingOrder="1"/>
    </xf>
    <xf numFmtId="0" fontId="13" fillId="0" borderId="5" xfId="0" applyNumberFormat="1" applyFont="1" applyFill="1" applyBorder="1" applyAlignment="1">
      <alignment horizontal="left" vertical="top" wrapText="1" indent="1" readingOrder="1"/>
    </xf>
    <xf numFmtId="0" fontId="7" fillId="3" borderId="22" xfId="0" applyNumberFormat="1" applyFont="1" applyFill="1" applyBorder="1" applyAlignment="1">
      <alignment horizontal="center" vertical="center" wrapText="1" readingOrder="1"/>
    </xf>
    <xf numFmtId="0" fontId="7" fillId="3" borderId="28" xfId="0" applyNumberFormat="1" applyFont="1" applyFill="1" applyBorder="1" applyAlignment="1">
      <alignment horizontal="center" vertical="center" wrapText="1" readingOrder="1"/>
    </xf>
    <xf numFmtId="0" fontId="7" fillId="3" borderId="23" xfId="0" applyNumberFormat="1" applyFont="1" applyFill="1" applyBorder="1" applyAlignment="1">
      <alignment horizontal="center" vertical="center" wrapText="1" readingOrder="1"/>
    </xf>
    <xf numFmtId="0" fontId="7" fillId="3" borderId="35" xfId="0" applyNumberFormat="1" applyFont="1" applyFill="1" applyBorder="1" applyAlignment="1">
      <alignment horizontal="center" vertical="center" wrapText="1" readingOrder="1"/>
    </xf>
    <xf numFmtId="0" fontId="7" fillId="3" borderId="36" xfId="0" applyNumberFormat="1" applyFont="1" applyFill="1" applyBorder="1" applyAlignment="1">
      <alignment horizontal="center" vertical="center" wrapText="1" readingOrder="1"/>
    </xf>
    <xf numFmtId="0" fontId="7" fillId="3" borderId="37" xfId="0" applyNumberFormat="1" applyFont="1" applyFill="1" applyBorder="1" applyAlignment="1">
      <alignment horizontal="center" vertical="center" wrapText="1" readingOrder="1"/>
    </xf>
    <xf numFmtId="0" fontId="4" fillId="3" borderId="32" xfId="0" applyNumberFormat="1" applyFont="1" applyFill="1" applyBorder="1" applyAlignment="1">
      <alignment horizontal="center" vertical="top" wrapText="1" readingOrder="1"/>
    </xf>
    <xf numFmtId="0" fontId="4" fillId="3" borderId="33" xfId="0" applyNumberFormat="1" applyFont="1" applyFill="1" applyBorder="1" applyAlignment="1">
      <alignment horizontal="center" vertical="top" wrapText="1" readingOrder="1"/>
    </xf>
    <xf numFmtId="0" fontId="4" fillId="3" borderId="34" xfId="0" applyNumberFormat="1" applyFont="1" applyFill="1" applyBorder="1" applyAlignment="1">
      <alignment horizontal="center" vertical="top" wrapText="1" readingOrder="1"/>
    </xf>
    <xf numFmtId="0" fontId="10" fillId="3" borderId="19" xfId="0" applyNumberFormat="1" applyFont="1" applyFill="1" applyBorder="1" applyAlignment="1">
      <alignment horizontal="center" vertical="top" wrapText="1" readingOrder="1"/>
    </xf>
    <xf numFmtId="0" fontId="8" fillId="3" borderId="19" xfId="0" applyNumberFormat="1" applyFont="1" applyFill="1" applyBorder="1" applyAlignment="1">
      <alignment vertical="top" wrapText="1"/>
    </xf>
    <xf numFmtId="0" fontId="7" fillId="3" borderId="19" xfId="0" applyNumberFormat="1" applyFont="1" applyFill="1" applyBorder="1" applyAlignment="1">
      <alignment horizontal="center" vertical="top" wrapText="1" readingOrder="1"/>
    </xf>
    <xf numFmtId="0" fontId="12" fillId="3" borderId="11" xfId="0" applyNumberFormat="1" applyFont="1" applyFill="1" applyBorder="1" applyAlignment="1">
      <alignment horizontal="left" vertical="top" wrapText="1"/>
    </xf>
    <xf numFmtId="164" fontId="7" fillId="0" borderId="9" xfId="0" applyNumberFormat="1" applyFont="1" applyFill="1" applyBorder="1" applyAlignment="1">
      <alignment horizontal="right" vertical="top" wrapText="1" readingOrder="1"/>
    </xf>
    <xf numFmtId="0" fontId="8" fillId="0" borderId="10" xfId="0" applyNumberFormat="1" applyFont="1" applyFill="1" applyBorder="1" applyAlignment="1">
      <alignment vertical="top" wrapText="1"/>
    </xf>
    <xf numFmtId="0" fontId="7" fillId="3" borderId="16" xfId="0" applyNumberFormat="1" applyFont="1" applyFill="1" applyBorder="1" applyAlignment="1">
      <alignment horizontal="center" vertical="top" wrapText="1" readingOrder="1"/>
    </xf>
    <xf numFmtId="0" fontId="7" fillId="3" borderId="17" xfId="0" applyNumberFormat="1" applyFont="1" applyFill="1" applyBorder="1" applyAlignment="1">
      <alignment horizontal="center" vertical="top" wrapText="1" readingOrder="1"/>
    </xf>
    <xf numFmtId="0" fontId="7" fillId="3" borderId="15" xfId="0" applyNumberFormat="1" applyFont="1" applyFill="1" applyBorder="1" applyAlignment="1">
      <alignment horizontal="center" vertical="center" wrapText="1" readingOrder="1"/>
    </xf>
    <xf numFmtId="0" fontId="7" fillId="3" borderId="16" xfId="0" applyNumberFormat="1" applyFont="1" applyFill="1" applyBorder="1" applyAlignment="1">
      <alignment horizontal="center" vertical="center" wrapText="1" readingOrder="1"/>
    </xf>
    <xf numFmtId="0" fontId="7" fillId="3" borderId="18" xfId="0" applyNumberFormat="1" applyFont="1" applyFill="1" applyBorder="1" applyAlignment="1">
      <alignment horizontal="center" vertical="center" wrapText="1" readingOrder="1"/>
    </xf>
    <xf numFmtId="0" fontId="7" fillId="3" borderId="19" xfId="0" applyNumberFormat="1" applyFont="1" applyFill="1" applyBorder="1" applyAlignment="1">
      <alignment horizontal="center" vertical="center" wrapText="1" readingOrder="1"/>
    </xf>
    <xf numFmtId="0" fontId="7" fillId="3" borderId="20" xfId="0" applyNumberFormat="1" applyFont="1" applyFill="1" applyBorder="1" applyAlignment="1">
      <alignment horizontal="center" vertical="center" wrapText="1" readingOrder="1"/>
    </xf>
    <xf numFmtId="0" fontId="7" fillId="3" borderId="21" xfId="0" applyNumberFormat="1" applyFont="1" applyFill="1" applyBorder="1" applyAlignment="1">
      <alignment horizontal="center" vertical="center" wrapText="1" readingOrder="1"/>
    </xf>
    <xf numFmtId="0" fontId="10" fillId="3" borderId="22" xfId="0" applyNumberFormat="1" applyFont="1" applyFill="1" applyBorder="1" applyAlignment="1">
      <alignment horizontal="center" vertical="center" wrapText="1" readingOrder="1"/>
    </xf>
    <xf numFmtId="0" fontId="10" fillId="3" borderId="23" xfId="0" applyNumberFormat="1" applyFont="1" applyFill="1" applyBorder="1" applyAlignment="1">
      <alignment horizontal="center" vertical="center" wrapText="1" readingOrder="1"/>
    </xf>
    <xf numFmtId="0" fontId="10" fillId="3" borderId="24" xfId="0" applyNumberFormat="1" applyFont="1" applyFill="1" applyBorder="1" applyAlignment="1">
      <alignment horizontal="center" vertical="center" wrapText="1" readingOrder="1"/>
    </xf>
    <xf numFmtId="0" fontId="10" fillId="3" borderId="25" xfId="0" applyNumberFormat="1" applyFont="1" applyFill="1" applyBorder="1" applyAlignment="1">
      <alignment horizontal="center" vertical="center" wrapText="1" readingOrder="1"/>
    </xf>
    <xf numFmtId="0" fontId="10" fillId="3" borderId="26" xfId="0" applyNumberFormat="1" applyFont="1" applyFill="1" applyBorder="1" applyAlignment="1">
      <alignment horizontal="center" vertical="center" wrapText="1" readingOrder="1"/>
    </xf>
    <xf numFmtId="0" fontId="10" fillId="3" borderId="27" xfId="0" applyNumberFormat="1" applyFont="1" applyFill="1" applyBorder="1" applyAlignment="1">
      <alignment horizontal="center" vertical="center" wrapText="1" readingOrder="1"/>
    </xf>
    <xf numFmtId="0" fontId="7" fillId="3" borderId="26" xfId="0" applyNumberFormat="1" applyFont="1" applyFill="1" applyBorder="1" applyAlignment="1">
      <alignment horizontal="center" vertical="center" wrapText="1" readingOrder="1"/>
    </xf>
    <xf numFmtId="0" fontId="7" fillId="3" borderId="27" xfId="0" applyNumberFormat="1" applyFont="1" applyFill="1" applyBorder="1" applyAlignment="1">
      <alignment horizontal="center" vertical="center" wrapText="1" readingOrder="1"/>
    </xf>
    <xf numFmtId="0" fontId="7" fillId="3" borderId="29" xfId="0" applyNumberFormat="1" applyFont="1" applyFill="1" applyBorder="1" applyAlignment="1">
      <alignment horizontal="center" vertical="center" wrapText="1" readingOrder="1"/>
    </xf>
    <xf numFmtId="0" fontId="7" fillId="3" borderId="24" xfId="0" applyNumberFormat="1" applyFont="1" applyFill="1" applyBorder="1" applyAlignment="1">
      <alignment horizontal="center" vertical="center" wrapText="1" readingOrder="1"/>
    </xf>
    <xf numFmtId="0" fontId="7" fillId="3" borderId="30" xfId="0" applyNumberFormat="1" applyFont="1" applyFill="1" applyBorder="1" applyAlignment="1">
      <alignment horizontal="center" vertical="center" wrapText="1" readingOrder="1"/>
    </xf>
    <xf numFmtId="0" fontId="7" fillId="3" borderId="3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0" xfId="0" applyNumberFormat="1" applyFont="1" applyFill="1" applyBorder="1" applyAlignment="1">
      <alignment horizontal="center" vertical="center" wrapText="1" readingOrder="1"/>
    </xf>
    <xf numFmtId="0" fontId="8" fillId="0" borderId="11" xfId="0" applyNumberFormat="1" applyFont="1" applyFill="1" applyBorder="1" applyAlignment="1">
      <alignment vertical="top" wrapText="1"/>
    </xf>
    <xf numFmtId="164" fontId="9" fillId="0" borderId="9" xfId="0" applyNumberFormat="1" applyFont="1" applyFill="1" applyBorder="1" applyAlignment="1">
      <alignment horizontal="right" vertical="top" wrapText="1" readingOrder="1"/>
    </xf>
    <xf numFmtId="0" fontId="7" fillId="0" borderId="3" xfId="0" applyNumberFormat="1" applyFont="1" applyFill="1" applyBorder="1" applyAlignment="1">
      <alignment horizontal="left" vertical="top" wrapText="1" readingOrder="1"/>
    </xf>
    <xf numFmtId="0" fontId="8" fillId="0" borderId="4" xfId="0" applyNumberFormat="1" applyFont="1" applyFill="1" applyBorder="1" applyAlignment="1">
      <alignment horizontal="left" vertical="top" wrapText="1"/>
    </xf>
    <xf numFmtId="0" fontId="8" fillId="0" borderId="5" xfId="0" applyNumberFormat="1" applyFont="1" applyFill="1" applyBorder="1" applyAlignment="1">
      <alignment horizontal="left" vertical="top" wrapText="1"/>
    </xf>
    <xf numFmtId="0" fontId="4" fillId="0" borderId="6" xfId="0" applyNumberFormat="1" applyFont="1" applyFill="1" applyBorder="1" applyAlignment="1">
      <alignment vertical="top" wrapText="1" readingOrder="1"/>
    </xf>
    <xf numFmtId="0" fontId="1" fillId="0" borderId="7" xfId="0" applyNumberFormat="1" applyFont="1" applyFill="1" applyBorder="1" applyAlignment="1">
      <alignment vertical="top" wrapText="1"/>
    </xf>
    <xf numFmtId="0" fontId="1" fillId="0" borderId="8" xfId="0" applyNumberFormat="1" applyFont="1" applyFill="1" applyBorder="1" applyAlignment="1">
      <alignment vertical="top" wrapText="1"/>
    </xf>
    <xf numFmtId="164" fontId="4" fillId="0" borderId="6" xfId="0" applyNumberFormat="1" applyFont="1" applyFill="1" applyBorder="1" applyAlignment="1">
      <alignment horizontal="right" vertical="top" wrapText="1" readingOrder="1"/>
    </xf>
    <xf numFmtId="0" fontId="6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4" fillId="3" borderId="11" xfId="0" applyNumberFormat="1" applyFont="1" applyFill="1" applyBorder="1" applyAlignment="1">
      <alignment horizontal="left" vertical="top" wrapText="1" readingOrder="1"/>
    </xf>
    <xf numFmtId="0" fontId="5" fillId="3" borderId="11" xfId="0" applyNumberFormat="1" applyFont="1" applyFill="1" applyBorder="1" applyAlignment="1">
      <alignment horizontal="left" vertical="top" wrapText="1" readingOrder="1"/>
    </xf>
    <xf numFmtId="165" fontId="7" fillId="0" borderId="9" xfId="0" applyNumberFormat="1" applyFont="1" applyFill="1" applyBorder="1" applyAlignment="1">
      <alignment horizontal="right"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1E1E1E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102</xdr:row>
      <xdr:rowOff>9525</xdr:rowOff>
    </xdr:from>
    <xdr:to>
      <xdr:col>3</xdr:col>
      <xdr:colOff>1333500</xdr:colOff>
      <xdr:row>104</xdr:row>
      <xdr:rowOff>180975</xdr:rowOff>
    </xdr:to>
    <xdr:sp macro="" textlink="">
      <xdr:nvSpPr>
        <xdr:cNvPr id="2" name="CuadroTexto 1"/>
        <xdr:cNvSpPr txBox="1"/>
      </xdr:nvSpPr>
      <xdr:spPr>
        <a:xfrm>
          <a:off x="0" y="11544300"/>
          <a:ext cx="2705100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C.</a:t>
          </a:r>
          <a:r>
            <a:rPr lang="es-MX" sz="1100" baseline="0"/>
            <a:t> HILDA ARACELI BROWN FIGUEREDO</a:t>
          </a:r>
        </a:p>
        <a:p>
          <a:pPr algn="ctr"/>
          <a:r>
            <a:rPr lang="es-MX" sz="1100" baseline="0"/>
            <a:t>PRESIDENTE MUNICIPAL</a:t>
          </a:r>
          <a:endParaRPr lang="es-MX" sz="1100"/>
        </a:p>
      </xdr:txBody>
    </xdr:sp>
    <xdr:clientData/>
  </xdr:twoCellAnchor>
  <xdr:twoCellAnchor>
    <xdr:from>
      <xdr:col>7</xdr:col>
      <xdr:colOff>476250</xdr:colOff>
      <xdr:row>102</xdr:row>
      <xdr:rowOff>9525</xdr:rowOff>
    </xdr:from>
    <xdr:to>
      <xdr:col>13</xdr:col>
      <xdr:colOff>609600</xdr:colOff>
      <xdr:row>104</xdr:row>
      <xdr:rowOff>180975</xdr:rowOff>
    </xdr:to>
    <xdr:sp macro="" textlink="">
      <xdr:nvSpPr>
        <xdr:cNvPr id="3" name="CuadroTexto 2"/>
        <xdr:cNvSpPr txBox="1"/>
      </xdr:nvSpPr>
      <xdr:spPr>
        <a:xfrm>
          <a:off x="5267325" y="11544300"/>
          <a:ext cx="2705100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LIC. HECTOR DANIEL PACHECO CABADA</a:t>
          </a:r>
        </a:p>
        <a:p>
          <a:pPr algn="ctr"/>
          <a:r>
            <a:rPr lang="es-MX" sz="1100"/>
            <a:t>SUB-DIR. PROG. Y PRESUPUESTOS</a:t>
          </a:r>
        </a:p>
      </xdr:txBody>
    </xdr:sp>
    <xdr:clientData/>
  </xdr:twoCellAnchor>
  <xdr:twoCellAnchor>
    <xdr:from>
      <xdr:col>3</xdr:col>
      <xdr:colOff>1362075</xdr:colOff>
      <xdr:row>102</xdr:row>
      <xdr:rowOff>9525</xdr:rowOff>
    </xdr:from>
    <xdr:to>
      <xdr:col>7</xdr:col>
      <xdr:colOff>647700</xdr:colOff>
      <xdr:row>104</xdr:row>
      <xdr:rowOff>180975</xdr:rowOff>
    </xdr:to>
    <xdr:sp macro="" textlink="">
      <xdr:nvSpPr>
        <xdr:cNvPr id="4" name="CuadroTexto 3"/>
        <xdr:cNvSpPr txBox="1"/>
      </xdr:nvSpPr>
      <xdr:spPr>
        <a:xfrm>
          <a:off x="2733675" y="11544300"/>
          <a:ext cx="2705100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LIC. MANUEL ZERMEÑO</a:t>
          </a:r>
          <a:r>
            <a:rPr lang="es-MX" sz="1100" baseline="0"/>
            <a:t> CHAVEZ</a:t>
          </a:r>
        </a:p>
        <a:p>
          <a:pPr algn="ctr"/>
          <a:r>
            <a:rPr lang="es-MX" sz="1100" baseline="0"/>
            <a:t>TESORERO MUNICIPAL</a:t>
          </a:r>
          <a:endParaRPr lang="es-MX" sz="1100"/>
        </a:p>
      </xdr:txBody>
    </xdr:sp>
    <xdr:clientData/>
  </xdr:twoCellAnchor>
  <xdr:twoCellAnchor>
    <xdr:from>
      <xdr:col>1</xdr:col>
      <xdr:colOff>249115</xdr:colOff>
      <xdr:row>102</xdr:row>
      <xdr:rowOff>58616</xdr:rowOff>
    </xdr:from>
    <xdr:to>
      <xdr:col>3</xdr:col>
      <xdr:colOff>1003787</xdr:colOff>
      <xdr:row>102</xdr:row>
      <xdr:rowOff>58616</xdr:rowOff>
    </xdr:to>
    <xdr:cxnSp macro="">
      <xdr:nvCxnSpPr>
        <xdr:cNvPr id="5" name="Conector recto 4"/>
        <xdr:cNvCxnSpPr/>
      </xdr:nvCxnSpPr>
      <xdr:spPr>
        <a:xfrm>
          <a:off x="315790" y="11593391"/>
          <a:ext cx="205959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789842</xdr:colOff>
      <xdr:row>102</xdr:row>
      <xdr:rowOff>57150</xdr:rowOff>
    </xdr:from>
    <xdr:to>
      <xdr:col>13</xdr:col>
      <xdr:colOff>284284</xdr:colOff>
      <xdr:row>102</xdr:row>
      <xdr:rowOff>57150</xdr:rowOff>
    </xdr:to>
    <xdr:cxnSp macro="">
      <xdr:nvCxnSpPr>
        <xdr:cNvPr id="6" name="Conector recto 5"/>
        <xdr:cNvCxnSpPr/>
      </xdr:nvCxnSpPr>
      <xdr:spPr>
        <a:xfrm>
          <a:off x="5580917" y="11591925"/>
          <a:ext cx="20661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1682261</xdr:colOff>
      <xdr:row>102</xdr:row>
      <xdr:rowOff>55685</xdr:rowOff>
    </xdr:from>
    <xdr:to>
      <xdr:col>7</xdr:col>
      <xdr:colOff>326780</xdr:colOff>
      <xdr:row>102</xdr:row>
      <xdr:rowOff>55685</xdr:rowOff>
    </xdr:to>
    <xdr:cxnSp macro="">
      <xdr:nvCxnSpPr>
        <xdr:cNvPr id="7" name="Conector recto 6"/>
        <xdr:cNvCxnSpPr/>
      </xdr:nvCxnSpPr>
      <xdr:spPr>
        <a:xfrm>
          <a:off x="3053861" y="11590460"/>
          <a:ext cx="206399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VIII%20AYUNTAMIENTO\2020\CIERRE%20C.%20PUBLICA%202019\LDF.CLASIF.OBJ.GAS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ptEstadoAnaliticoEjerPresEgreD"/>
    </sheetNames>
    <sheetDataSet>
      <sheetData sheetId="0" refreshError="1">
        <row r="10">
          <cell r="E10">
            <v>410976624.14999998</v>
          </cell>
          <cell r="G10">
            <v>58444518.189999998</v>
          </cell>
          <cell r="H10">
            <v>469421142.33999997</v>
          </cell>
          <cell r="J10">
            <v>459157559.61999995</v>
          </cell>
          <cell r="K10">
            <v>435749450.40000004</v>
          </cell>
          <cell r="N10">
            <v>10263582.720000029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5"/>
  <sheetViews>
    <sheetView showGridLines="0" tabSelected="1" view="pageBreakPreview" zoomScale="130" zoomScaleNormal="100" zoomScaleSheetLayoutView="130" workbookViewId="0">
      <selection activeCell="A107" sqref="A107:XFD111"/>
    </sheetView>
  </sheetViews>
  <sheetFormatPr baseColWidth="10" defaultRowHeight="15" x14ac:dyDescent="0.25"/>
  <cols>
    <col min="1" max="1" width="1" customWidth="1"/>
    <col min="2" max="2" width="28.7109375" customWidth="1"/>
    <col min="3" max="3" width="0" hidden="1" customWidth="1"/>
    <col min="4" max="4" width="18" customWidth="1"/>
    <col min="5" max="5" width="12.5703125" bestFit="1" customWidth="1"/>
    <col min="6" max="6" width="1.140625" customWidth="1"/>
    <col min="7" max="7" width="12.7109375" bestFit="1" customWidth="1"/>
    <col min="8" max="8" width="12.5703125" bestFit="1" customWidth="1"/>
    <col min="9" max="9" width="0" hidden="1" customWidth="1"/>
    <col min="10" max="11" width="12.5703125" bestFit="1" customWidth="1"/>
    <col min="12" max="13" width="1" customWidth="1"/>
    <col min="14" max="14" width="12.5703125" bestFit="1" customWidth="1"/>
    <col min="15" max="15" width="0.5703125" customWidth="1"/>
    <col min="16" max="16" width="13.7109375" bestFit="1" customWidth="1"/>
  </cols>
  <sheetData>
    <row r="1" spans="1:15" ht="102.75" customHeight="1" x14ac:dyDescent="0.25"/>
    <row r="2" spans="1:15" ht="50.25" customHeight="1" x14ac:dyDescent="0.25">
      <c r="C2" s="1"/>
      <c r="D2" s="4"/>
      <c r="E2" s="4"/>
      <c r="F2" s="4"/>
      <c r="G2" s="4"/>
      <c r="H2" s="4"/>
      <c r="I2" s="4"/>
      <c r="J2" s="4"/>
      <c r="K2" s="4"/>
      <c r="L2" s="4"/>
    </row>
    <row r="3" spans="1:15" x14ac:dyDescent="0.25">
      <c r="B3" s="103" t="s">
        <v>0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</row>
    <row r="4" spans="1:15" x14ac:dyDescent="0.25">
      <c r="B4" s="103" t="s">
        <v>1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5" ht="13.5" customHeight="1" x14ac:dyDescent="0.25">
      <c r="B5" s="104" t="s">
        <v>2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</row>
    <row r="6" spans="1:15" s="22" customFormat="1" ht="7.5" customHeight="1" thickBot="1" x14ac:dyDescent="0.3">
      <c r="C6" s="29"/>
      <c r="D6" s="4"/>
      <c r="E6" s="4"/>
      <c r="F6" s="4"/>
      <c r="G6" s="4"/>
      <c r="H6" s="4"/>
      <c r="I6" s="4"/>
      <c r="J6" s="4"/>
      <c r="K6" s="4"/>
      <c r="L6" s="4"/>
    </row>
    <row r="7" spans="1:15" ht="17.100000000000001" customHeight="1" x14ac:dyDescent="0.25">
      <c r="A7" s="85" t="s">
        <v>4</v>
      </c>
      <c r="B7" s="86"/>
      <c r="C7" s="86"/>
      <c r="D7" s="86"/>
      <c r="E7" s="83" t="s">
        <v>3</v>
      </c>
      <c r="F7" s="83"/>
      <c r="G7" s="83"/>
      <c r="H7" s="83"/>
      <c r="I7" s="83"/>
      <c r="J7" s="83"/>
      <c r="K7" s="83"/>
      <c r="L7" s="83"/>
      <c r="M7" s="83"/>
      <c r="N7" s="84"/>
    </row>
    <row r="8" spans="1:15" ht="2.85" customHeight="1" x14ac:dyDescent="0.25">
      <c r="A8" s="87"/>
      <c r="B8" s="88"/>
      <c r="C8" s="88"/>
      <c r="D8" s="88"/>
      <c r="E8" s="91" t="s">
        <v>5</v>
      </c>
      <c r="F8" s="92"/>
      <c r="G8" s="95" t="s">
        <v>55</v>
      </c>
      <c r="H8" s="97" t="s">
        <v>6</v>
      </c>
      <c r="I8" s="20"/>
      <c r="J8" s="97" t="s">
        <v>7</v>
      </c>
      <c r="K8" s="97" t="s">
        <v>8</v>
      </c>
      <c r="L8" s="68" t="s">
        <v>9</v>
      </c>
      <c r="M8" s="69"/>
      <c r="N8" s="99"/>
    </row>
    <row r="9" spans="1:15" ht="25.5" customHeight="1" thickBot="1" x14ac:dyDescent="0.3">
      <c r="A9" s="89"/>
      <c r="B9" s="90"/>
      <c r="C9" s="90"/>
      <c r="D9" s="90"/>
      <c r="E9" s="93"/>
      <c r="F9" s="94"/>
      <c r="G9" s="96"/>
      <c r="H9" s="98"/>
      <c r="I9" s="21"/>
      <c r="J9" s="98"/>
      <c r="K9" s="98"/>
      <c r="L9" s="100"/>
      <c r="M9" s="101"/>
      <c r="N9" s="102"/>
    </row>
    <row r="10" spans="1:15" x14ac:dyDescent="0.25">
      <c r="A10" s="116" t="s">
        <v>15</v>
      </c>
      <c r="B10" s="117"/>
      <c r="C10" s="117"/>
      <c r="D10" s="117"/>
      <c r="E10" s="15">
        <f>+E11+E17+E26+E36+E40+E46+E48+E50+E52</f>
        <v>410976624.14999998</v>
      </c>
      <c r="F10" s="16"/>
      <c r="G10" s="15">
        <f>+G11+G17+G26+G36+G40+G46+G48+G50+G52</f>
        <v>58444518.189999998</v>
      </c>
      <c r="H10" s="17">
        <f>+H11+H17+H26+H36+H40+H46+H48+H50+H52</f>
        <v>469421142.33999997</v>
      </c>
      <c r="I10" s="18"/>
      <c r="J10" s="17">
        <f>+J11+J17+J26+J36+J40+J46+J48+J50+J52</f>
        <v>459157559.61999995</v>
      </c>
      <c r="K10" s="17">
        <f>+K11+K17+K26+K36+K40+K46+K48+K50+K52</f>
        <v>435749450.40000004</v>
      </c>
      <c r="L10" s="19"/>
      <c r="M10" s="16"/>
      <c r="N10" s="28">
        <f>+H10-J10</f>
        <v>10263582.720000029</v>
      </c>
    </row>
    <row r="11" spans="1:15" x14ac:dyDescent="0.25">
      <c r="A11" s="107" t="s">
        <v>16</v>
      </c>
      <c r="B11" s="108"/>
      <c r="C11" s="108"/>
      <c r="D11" s="109"/>
      <c r="E11" s="81">
        <v>236427283.55000001</v>
      </c>
      <c r="F11" s="82"/>
      <c r="G11" s="7">
        <v>32774944.809999999</v>
      </c>
      <c r="H11" s="7">
        <v>269202228.36000001</v>
      </c>
      <c r="I11" s="8"/>
      <c r="J11" s="7">
        <v>266241569.38999999</v>
      </c>
      <c r="K11" s="7">
        <v>256316626.61000001</v>
      </c>
      <c r="L11" s="81">
        <f>+H11-J11</f>
        <v>2960658.9700000286</v>
      </c>
      <c r="M11" s="105"/>
      <c r="N11" s="82"/>
    </row>
    <row r="12" spans="1:15" x14ac:dyDescent="0.25">
      <c r="A12" s="58" t="s">
        <v>11</v>
      </c>
      <c r="B12" s="63"/>
      <c r="C12" s="63"/>
      <c r="D12" s="64"/>
      <c r="E12" s="54">
        <v>67849085.129999995</v>
      </c>
      <c r="F12" s="40"/>
      <c r="G12" s="9">
        <v>10347548.199999999</v>
      </c>
      <c r="H12" s="9">
        <v>78196633.329999998</v>
      </c>
      <c r="I12" s="8"/>
      <c r="J12" s="9">
        <v>77109429.120000005</v>
      </c>
      <c r="K12" s="9">
        <v>76564528.209999993</v>
      </c>
      <c r="L12" s="106">
        <f t="shared" ref="L12:L54" si="0">+H12-J12</f>
        <v>1087204.2099999934</v>
      </c>
      <c r="M12" s="105"/>
      <c r="N12" s="82"/>
    </row>
    <row r="13" spans="1:15" ht="14.25" customHeight="1" x14ac:dyDescent="0.25">
      <c r="A13" s="58" t="s">
        <v>10</v>
      </c>
      <c r="B13" s="63"/>
      <c r="C13" s="63"/>
      <c r="D13" s="64"/>
      <c r="E13" s="54">
        <v>7500000</v>
      </c>
      <c r="F13" s="40"/>
      <c r="G13" s="9">
        <v>-1352296.97</v>
      </c>
      <c r="H13" s="9">
        <v>6147703.0300000003</v>
      </c>
      <c r="I13" s="8"/>
      <c r="J13" s="9">
        <v>6143965.5499999998</v>
      </c>
      <c r="K13" s="9">
        <v>6145200.2300000004</v>
      </c>
      <c r="L13" s="106">
        <f t="shared" si="0"/>
        <v>3737.480000000447</v>
      </c>
      <c r="M13" s="105"/>
      <c r="N13" s="82"/>
    </row>
    <row r="14" spans="1:15" x14ac:dyDescent="0.25">
      <c r="A14" s="58" t="s">
        <v>12</v>
      </c>
      <c r="B14" s="63"/>
      <c r="C14" s="63"/>
      <c r="D14" s="64"/>
      <c r="E14" s="54">
        <v>71683121.969999999</v>
      </c>
      <c r="F14" s="40"/>
      <c r="G14" s="9">
        <v>16340304.439999999</v>
      </c>
      <c r="H14" s="9">
        <v>88023426.409999996</v>
      </c>
      <c r="I14" s="8"/>
      <c r="J14" s="9">
        <v>87055108.370000005</v>
      </c>
      <c r="K14" s="9">
        <v>78520853.030000001</v>
      </c>
      <c r="L14" s="106">
        <f t="shared" si="0"/>
        <v>968318.03999999166</v>
      </c>
      <c r="M14" s="105"/>
      <c r="N14" s="82"/>
    </row>
    <row r="15" spans="1:15" x14ac:dyDescent="0.25">
      <c r="A15" s="58" t="s">
        <v>13</v>
      </c>
      <c r="B15" s="63"/>
      <c r="C15" s="63"/>
      <c r="D15" s="64"/>
      <c r="E15" s="54">
        <v>23500000</v>
      </c>
      <c r="F15" s="40"/>
      <c r="G15" s="9">
        <v>5321570.0199999996</v>
      </c>
      <c r="H15" s="9">
        <v>28821570.02</v>
      </c>
      <c r="I15" s="8"/>
      <c r="J15" s="9">
        <v>28731861.940000001</v>
      </c>
      <c r="K15" s="9">
        <v>28183267.359999999</v>
      </c>
      <c r="L15" s="106">
        <f t="shared" si="0"/>
        <v>89708.079999998212</v>
      </c>
      <c r="M15" s="105"/>
      <c r="N15" s="82"/>
    </row>
    <row r="16" spans="1:15" x14ac:dyDescent="0.25">
      <c r="A16" s="58" t="s">
        <v>14</v>
      </c>
      <c r="B16" s="63"/>
      <c r="C16" s="63"/>
      <c r="D16" s="64"/>
      <c r="E16" s="61">
        <v>65895076.450000003</v>
      </c>
      <c r="F16" s="62"/>
      <c r="G16" s="10">
        <v>2117819.12</v>
      </c>
      <c r="H16" s="10">
        <v>68012895.569999993</v>
      </c>
      <c r="I16" s="8"/>
      <c r="J16" s="10">
        <v>67201204.409999996</v>
      </c>
      <c r="K16" s="10">
        <v>66902777.780000001</v>
      </c>
      <c r="L16" s="106">
        <f t="shared" si="0"/>
        <v>811691.15999999642</v>
      </c>
      <c r="M16" s="105"/>
      <c r="N16" s="82"/>
    </row>
    <row r="17" spans="1:14" x14ac:dyDescent="0.25">
      <c r="A17" s="38" t="s">
        <v>19</v>
      </c>
      <c r="B17" s="39"/>
      <c r="C17" s="39"/>
      <c r="D17" s="40"/>
      <c r="E17" s="49">
        <v>30250441.57</v>
      </c>
      <c r="F17" s="40"/>
      <c r="G17" s="11">
        <v>1215343.69</v>
      </c>
      <c r="H17" s="11">
        <v>31465785.260000002</v>
      </c>
      <c r="I17" s="12"/>
      <c r="J17" s="11">
        <v>30216682.739999998</v>
      </c>
      <c r="K17" s="11">
        <v>28476014.16</v>
      </c>
      <c r="L17" s="81">
        <f t="shared" si="0"/>
        <v>1249102.5200000033</v>
      </c>
      <c r="M17" s="105"/>
      <c r="N17" s="82"/>
    </row>
    <row r="18" spans="1:14" ht="25.5" customHeight="1" x14ac:dyDescent="0.25">
      <c r="A18" s="58" t="s">
        <v>17</v>
      </c>
      <c r="B18" s="59"/>
      <c r="C18" s="59"/>
      <c r="D18" s="60"/>
      <c r="E18" s="54">
        <v>2248903.7000000002</v>
      </c>
      <c r="F18" s="40"/>
      <c r="G18" s="9">
        <v>-478269.69</v>
      </c>
      <c r="H18" s="9">
        <v>1770634.01</v>
      </c>
      <c r="I18" s="8"/>
      <c r="J18" s="9">
        <v>1662058.37</v>
      </c>
      <c r="K18" s="9">
        <v>1470498.62</v>
      </c>
      <c r="L18" s="106">
        <f t="shared" si="0"/>
        <v>108575.6399999999</v>
      </c>
      <c r="M18" s="105"/>
      <c r="N18" s="82"/>
    </row>
    <row r="19" spans="1:14" x14ac:dyDescent="0.25">
      <c r="A19" s="58" t="s">
        <v>18</v>
      </c>
      <c r="B19" s="59"/>
      <c r="C19" s="59"/>
      <c r="D19" s="60"/>
      <c r="E19" s="54">
        <v>436955.83</v>
      </c>
      <c r="F19" s="40"/>
      <c r="G19" s="9">
        <v>-69564.84</v>
      </c>
      <c r="H19" s="9">
        <v>367390.99</v>
      </c>
      <c r="I19" s="8"/>
      <c r="J19" s="9">
        <v>321328.61</v>
      </c>
      <c r="K19" s="9">
        <v>277780.63</v>
      </c>
      <c r="L19" s="106">
        <f t="shared" si="0"/>
        <v>46062.380000000005</v>
      </c>
      <c r="M19" s="105"/>
      <c r="N19" s="82"/>
    </row>
    <row r="20" spans="1:14" x14ac:dyDescent="0.25">
      <c r="A20" s="58" t="s">
        <v>20</v>
      </c>
      <c r="B20" s="59"/>
      <c r="C20" s="59"/>
      <c r="D20" s="60"/>
      <c r="E20" s="54">
        <v>0</v>
      </c>
      <c r="F20" s="40"/>
      <c r="G20" s="9">
        <v>3000</v>
      </c>
      <c r="H20" s="9">
        <v>3000</v>
      </c>
      <c r="I20" s="8"/>
      <c r="J20" s="9">
        <v>3000</v>
      </c>
      <c r="K20" s="9">
        <v>3000</v>
      </c>
      <c r="L20" s="106">
        <f t="shared" si="0"/>
        <v>0</v>
      </c>
      <c r="M20" s="105"/>
      <c r="N20" s="82"/>
    </row>
    <row r="21" spans="1:14" x14ac:dyDescent="0.25">
      <c r="A21" s="58" t="s">
        <v>21</v>
      </c>
      <c r="B21" s="59"/>
      <c r="C21" s="59"/>
      <c r="D21" s="60"/>
      <c r="E21" s="54">
        <v>4287620.04</v>
      </c>
      <c r="F21" s="40"/>
      <c r="G21" s="9">
        <v>556250.02</v>
      </c>
      <c r="H21" s="9">
        <v>4843870.0599999996</v>
      </c>
      <c r="I21" s="8"/>
      <c r="J21" s="9">
        <v>4592205.43</v>
      </c>
      <c r="K21" s="9">
        <v>4377246.2300000004</v>
      </c>
      <c r="L21" s="106">
        <f t="shared" si="0"/>
        <v>251664.62999999989</v>
      </c>
      <c r="M21" s="105"/>
      <c r="N21" s="82"/>
    </row>
    <row r="22" spans="1:14" x14ac:dyDescent="0.25">
      <c r="A22" s="58" t="s">
        <v>22</v>
      </c>
      <c r="B22" s="59"/>
      <c r="C22" s="59"/>
      <c r="D22" s="60"/>
      <c r="E22" s="54">
        <v>152100</v>
      </c>
      <c r="F22" s="40"/>
      <c r="G22" s="9">
        <v>-35101.9</v>
      </c>
      <c r="H22" s="9">
        <v>116998.1</v>
      </c>
      <c r="I22" s="8"/>
      <c r="J22" s="9">
        <v>106928.62</v>
      </c>
      <c r="K22" s="9">
        <v>106928.62</v>
      </c>
      <c r="L22" s="106">
        <f t="shared" si="0"/>
        <v>10069.48000000001</v>
      </c>
      <c r="M22" s="105"/>
      <c r="N22" s="82"/>
    </row>
    <row r="23" spans="1:14" x14ac:dyDescent="0.25">
      <c r="A23" s="58" t="s">
        <v>23</v>
      </c>
      <c r="B23" s="59"/>
      <c r="C23" s="59"/>
      <c r="D23" s="60"/>
      <c r="E23" s="54">
        <v>17913200</v>
      </c>
      <c r="F23" s="40"/>
      <c r="G23" s="9">
        <v>2062510.49</v>
      </c>
      <c r="H23" s="9">
        <v>19975710.489999998</v>
      </c>
      <c r="I23" s="8"/>
      <c r="J23" s="9">
        <v>19570343.579999998</v>
      </c>
      <c r="K23" s="9">
        <v>18721835.82</v>
      </c>
      <c r="L23" s="106">
        <f t="shared" si="0"/>
        <v>405366.91000000015</v>
      </c>
      <c r="M23" s="105"/>
      <c r="N23" s="82"/>
    </row>
    <row r="24" spans="1:14" x14ac:dyDescent="0.25">
      <c r="A24" s="58" t="s">
        <v>24</v>
      </c>
      <c r="B24" s="59"/>
      <c r="C24" s="59"/>
      <c r="D24" s="60"/>
      <c r="E24" s="54">
        <v>1091262</v>
      </c>
      <c r="F24" s="40"/>
      <c r="G24" s="9">
        <v>-66556.3</v>
      </c>
      <c r="H24" s="9">
        <v>1024705.7</v>
      </c>
      <c r="I24" s="8"/>
      <c r="J24" s="9">
        <v>955688.53</v>
      </c>
      <c r="K24" s="9">
        <v>924807.14</v>
      </c>
      <c r="L24" s="106">
        <f t="shared" si="0"/>
        <v>69017.169999999925</v>
      </c>
      <c r="M24" s="105"/>
      <c r="N24" s="82"/>
    </row>
    <row r="25" spans="1:14" x14ac:dyDescent="0.25">
      <c r="A25" s="58" t="s">
        <v>25</v>
      </c>
      <c r="B25" s="59"/>
      <c r="C25" s="59"/>
      <c r="D25" s="60"/>
      <c r="E25" s="54">
        <v>4120400</v>
      </c>
      <c r="F25" s="40"/>
      <c r="G25" s="9">
        <v>-756924.09</v>
      </c>
      <c r="H25" s="9">
        <v>3363475.91</v>
      </c>
      <c r="I25" s="13"/>
      <c r="J25" s="9">
        <v>3005129.6</v>
      </c>
      <c r="K25" s="9">
        <v>2593917.1</v>
      </c>
      <c r="L25" s="106">
        <f t="shared" si="0"/>
        <v>358346.31000000006</v>
      </c>
      <c r="M25" s="105"/>
      <c r="N25" s="82"/>
    </row>
    <row r="26" spans="1:14" x14ac:dyDescent="0.25">
      <c r="A26" s="38" t="s">
        <v>26</v>
      </c>
      <c r="B26" s="39"/>
      <c r="C26" s="39"/>
      <c r="D26" s="40"/>
      <c r="E26" s="81">
        <v>87475931.620000005</v>
      </c>
      <c r="F26" s="82"/>
      <c r="G26" s="7">
        <v>10820762.02</v>
      </c>
      <c r="H26" s="7">
        <v>98296693.640000001</v>
      </c>
      <c r="I26" s="8"/>
      <c r="J26" s="7">
        <v>93471800.25</v>
      </c>
      <c r="K26" s="7">
        <v>87052324.030000001</v>
      </c>
      <c r="L26" s="81">
        <f t="shared" si="0"/>
        <v>4824893.3900000006</v>
      </c>
      <c r="M26" s="105"/>
      <c r="N26" s="82"/>
    </row>
    <row r="27" spans="1:14" x14ac:dyDescent="0.25">
      <c r="A27" s="58" t="s">
        <v>27</v>
      </c>
      <c r="B27" s="59"/>
      <c r="C27" s="59"/>
      <c r="D27" s="60"/>
      <c r="E27" s="54">
        <v>28709450</v>
      </c>
      <c r="F27" s="40"/>
      <c r="G27" s="9">
        <v>1956911.33</v>
      </c>
      <c r="H27" s="9">
        <v>30666361.329999998</v>
      </c>
      <c r="I27" s="8"/>
      <c r="J27" s="9">
        <v>28417126.91</v>
      </c>
      <c r="K27" s="9">
        <v>27780406.57</v>
      </c>
      <c r="L27" s="106">
        <f t="shared" si="0"/>
        <v>2249234.4199999981</v>
      </c>
      <c r="M27" s="105"/>
      <c r="N27" s="82"/>
    </row>
    <row r="28" spans="1:14" x14ac:dyDescent="0.25">
      <c r="A28" s="58" t="s">
        <v>28</v>
      </c>
      <c r="B28" s="59"/>
      <c r="C28" s="59"/>
      <c r="D28" s="60"/>
      <c r="E28" s="54">
        <v>4063624.37</v>
      </c>
      <c r="F28" s="40"/>
      <c r="G28" s="9">
        <v>-609599.59</v>
      </c>
      <c r="H28" s="9">
        <v>3454024.78</v>
      </c>
      <c r="I28" s="8"/>
      <c r="J28" s="9">
        <v>3383439.6</v>
      </c>
      <c r="K28" s="9">
        <v>3111400.04</v>
      </c>
      <c r="L28" s="106">
        <f t="shared" si="0"/>
        <v>70585.179999999702</v>
      </c>
      <c r="M28" s="105"/>
      <c r="N28" s="82"/>
    </row>
    <row r="29" spans="1:14" x14ac:dyDescent="0.25">
      <c r="A29" s="58" t="s">
        <v>29</v>
      </c>
      <c r="B29" s="59"/>
      <c r="C29" s="59"/>
      <c r="D29" s="60"/>
      <c r="E29" s="54">
        <v>8379737.7400000002</v>
      </c>
      <c r="F29" s="40"/>
      <c r="G29" s="9">
        <v>2493732.0099999998</v>
      </c>
      <c r="H29" s="9">
        <v>10873469.75</v>
      </c>
      <c r="I29" s="8"/>
      <c r="J29" s="9">
        <v>9997886.5399999991</v>
      </c>
      <c r="K29" s="9">
        <v>9366232.9100000001</v>
      </c>
      <c r="L29" s="106">
        <f t="shared" si="0"/>
        <v>875583.21000000089</v>
      </c>
      <c r="M29" s="105"/>
      <c r="N29" s="82"/>
    </row>
    <row r="30" spans="1:14" x14ac:dyDescent="0.25">
      <c r="A30" s="58" t="s">
        <v>30</v>
      </c>
      <c r="B30" s="59"/>
      <c r="C30" s="59"/>
      <c r="D30" s="60"/>
      <c r="E30" s="54">
        <v>1935443</v>
      </c>
      <c r="F30" s="40"/>
      <c r="G30" s="9">
        <v>1365107.49</v>
      </c>
      <c r="H30" s="9">
        <v>3300550.49</v>
      </c>
      <c r="I30" s="8"/>
      <c r="J30" s="9">
        <v>3261271.28</v>
      </c>
      <c r="K30" s="9">
        <v>3188539.28</v>
      </c>
      <c r="L30" s="106">
        <f t="shared" si="0"/>
        <v>39279.210000000428</v>
      </c>
      <c r="M30" s="105"/>
      <c r="N30" s="82"/>
    </row>
    <row r="31" spans="1:14" x14ac:dyDescent="0.25">
      <c r="A31" s="58" t="s">
        <v>31</v>
      </c>
      <c r="B31" s="59"/>
      <c r="C31" s="59"/>
      <c r="D31" s="60"/>
      <c r="E31" s="54">
        <v>33245400</v>
      </c>
      <c r="F31" s="40"/>
      <c r="G31" s="9">
        <v>4438143.4400000004</v>
      </c>
      <c r="H31" s="9">
        <v>37683543.439999998</v>
      </c>
      <c r="I31" s="8"/>
      <c r="J31" s="9">
        <v>36788030.25</v>
      </c>
      <c r="K31" s="9">
        <v>32424894.41</v>
      </c>
      <c r="L31" s="106">
        <f t="shared" si="0"/>
        <v>895513.18999999762</v>
      </c>
      <c r="M31" s="105"/>
      <c r="N31" s="82"/>
    </row>
    <row r="32" spans="1:14" x14ac:dyDescent="0.25">
      <c r="A32" s="58" t="s">
        <v>32</v>
      </c>
      <c r="B32" s="59"/>
      <c r="C32" s="59"/>
      <c r="D32" s="60"/>
      <c r="E32" s="54">
        <v>5324836</v>
      </c>
      <c r="F32" s="40"/>
      <c r="G32" s="9">
        <v>144424.09</v>
      </c>
      <c r="H32" s="9">
        <v>5469260.0899999999</v>
      </c>
      <c r="I32" s="8"/>
      <c r="J32" s="9">
        <v>5071614.16</v>
      </c>
      <c r="K32" s="9">
        <v>4917348.08</v>
      </c>
      <c r="L32" s="106">
        <f t="shared" si="0"/>
        <v>397645.9299999997</v>
      </c>
      <c r="M32" s="105"/>
      <c r="N32" s="82"/>
    </row>
    <row r="33" spans="1:16" x14ac:dyDescent="0.25">
      <c r="A33" s="58" t="s">
        <v>33</v>
      </c>
      <c r="B33" s="59"/>
      <c r="C33" s="59"/>
      <c r="D33" s="60"/>
      <c r="E33" s="54">
        <v>976240</v>
      </c>
      <c r="F33" s="40"/>
      <c r="G33" s="9">
        <v>-115156.16</v>
      </c>
      <c r="H33" s="9">
        <v>861083.84</v>
      </c>
      <c r="I33" s="8"/>
      <c r="J33" s="9">
        <v>734850.06</v>
      </c>
      <c r="K33" s="9">
        <v>711640.99</v>
      </c>
      <c r="L33" s="106">
        <f t="shared" si="0"/>
        <v>126233.77999999991</v>
      </c>
      <c r="M33" s="105"/>
      <c r="N33" s="82"/>
    </row>
    <row r="34" spans="1:16" x14ac:dyDescent="0.25">
      <c r="A34" s="58" t="s">
        <v>34</v>
      </c>
      <c r="B34" s="59"/>
      <c r="C34" s="59"/>
      <c r="D34" s="60"/>
      <c r="E34" s="54">
        <v>3201200.51</v>
      </c>
      <c r="F34" s="40"/>
      <c r="G34" s="9">
        <v>157786.9</v>
      </c>
      <c r="H34" s="9">
        <v>3358987.41</v>
      </c>
      <c r="I34" s="8"/>
      <c r="J34" s="9">
        <v>3218475.17</v>
      </c>
      <c r="K34" s="9">
        <v>3084775.93</v>
      </c>
      <c r="L34" s="106">
        <f t="shared" si="0"/>
        <v>140512.24000000022</v>
      </c>
      <c r="M34" s="105"/>
      <c r="N34" s="82"/>
    </row>
    <row r="35" spans="1:16" x14ac:dyDescent="0.25">
      <c r="A35" s="58" t="s">
        <v>35</v>
      </c>
      <c r="B35" s="59"/>
      <c r="C35" s="59"/>
      <c r="D35" s="60"/>
      <c r="E35" s="54">
        <v>1640000</v>
      </c>
      <c r="F35" s="40"/>
      <c r="G35" s="9">
        <v>989412.51</v>
      </c>
      <c r="H35" s="9">
        <v>2629412.5099999998</v>
      </c>
      <c r="I35" s="13"/>
      <c r="J35" s="9">
        <v>2599106.2799999998</v>
      </c>
      <c r="K35" s="9">
        <v>2467085.8199999998</v>
      </c>
      <c r="L35" s="106">
        <f t="shared" si="0"/>
        <v>30306.229999999981</v>
      </c>
      <c r="M35" s="105"/>
      <c r="N35" s="82"/>
    </row>
    <row r="36" spans="1:16" x14ac:dyDescent="0.25">
      <c r="A36" s="38" t="s">
        <v>36</v>
      </c>
      <c r="B36" s="39"/>
      <c r="C36" s="39"/>
      <c r="D36" s="40"/>
      <c r="E36" s="81">
        <v>40613130.509999998</v>
      </c>
      <c r="F36" s="82"/>
      <c r="G36" s="7">
        <v>1819632.53</v>
      </c>
      <c r="H36" s="7">
        <v>42432763.039999999</v>
      </c>
      <c r="I36" s="8"/>
      <c r="J36" s="7">
        <v>42125336.329999998</v>
      </c>
      <c r="K36" s="7">
        <v>42012080.329999998</v>
      </c>
      <c r="L36" s="81">
        <f t="shared" si="0"/>
        <v>307426.71000000089</v>
      </c>
      <c r="M36" s="105"/>
      <c r="N36" s="82"/>
    </row>
    <row r="37" spans="1:16" x14ac:dyDescent="0.25">
      <c r="A37" s="58" t="s">
        <v>38</v>
      </c>
      <c r="B37" s="59"/>
      <c r="C37" s="59"/>
      <c r="D37" s="60"/>
      <c r="E37" s="54">
        <v>33835030</v>
      </c>
      <c r="F37" s="40"/>
      <c r="G37" s="9">
        <v>93520</v>
      </c>
      <c r="H37" s="9">
        <v>33928550</v>
      </c>
      <c r="I37" s="8"/>
      <c r="J37" s="9">
        <v>33748363.07</v>
      </c>
      <c r="K37" s="9">
        <v>33718363.07</v>
      </c>
      <c r="L37" s="106">
        <f t="shared" si="0"/>
        <v>180186.9299999997</v>
      </c>
      <c r="M37" s="105"/>
      <c r="N37" s="82"/>
    </row>
    <row r="38" spans="1:16" x14ac:dyDescent="0.25">
      <c r="A38" s="58" t="s">
        <v>37</v>
      </c>
      <c r="B38" s="59"/>
      <c r="C38" s="59"/>
      <c r="D38" s="60"/>
      <c r="E38" s="54">
        <v>6628100.5099999998</v>
      </c>
      <c r="F38" s="40"/>
      <c r="G38" s="9">
        <v>1726112.53</v>
      </c>
      <c r="H38" s="9">
        <v>8354213.04</v>
      </c>
      <c r="I38" s="8"/>
      <c r="J38" s="9">
        <v>8226973.2599999998</v>
      </c>
      <c r="K38" s="9">
        <v>8143717.2599999998</v>
      </c>
      <c r="L38" s="106">
        <f t="shared" si="0"/>
        <v>127239.78000000026</v>
      </c>
      <c r="M38" s="105"/>
      <c r="N38" s="82"/>
    </row>
    <row r="39" spans="1:16" x14ac:dyDescent="0.25">
      <c r="A39" s="58" t="s">
        <v>39</v>
      </c>
      <c r="B39" s="59"/>
      <c r="C39" s="59"/>
      <c r="D39" s="60"/>
      <c r="E39" s="61">
        <v>150000</v>
      </c>
      <c r="F39" s="62"/>
      <c r="G39" s="10">
        <v>0</v>
      </c>
      <c r="H39" s="10">
        <v>150000</v>
      </c>
      <c r="I39" s="8"/>
      <c r="J39" s="10">
        <v>150000</v>
      </c>
      <c r="K39" s="10">
        <v>150000</v>
      </c>
      <c r="L39" s="106">
        <f t="shared" si="0"/>
        <v>0</v>
      </c>
      <c r="M39" s="105"/>
      <c r="N39" s="82"/>
    </row>
    <row r="40" spans="1:16" x14ac:dyDescent="0.25">
      <c r="A40" s="38" t="s">
        <v>40</v>
      </c>
      <c r="B40" s="39"/>
      <c r="C40" s="39"/>
      <c r="D40" s="40"/>
      <c r="E40" s="49">
        <v>1861000</v>
      </c>
      <c r="F40" s="40"/>
      <c r="G40" s="11">
        <v>3082127.1</v>
      </c>
      <c r="H40" s="11">
        <v>4943127.0999999996</v>
      </c>
      <c r="I40" s="12"/>
      <c r="J40" s="11">
        <v>4714539.3499999996</v>
      </c>
      <c r="K40" s="11">
        <v>1831501.67</v>
      </c>
      <c r="L40" s="81">
        <f t="shared" si="0"/>
        <v>228587.75</v>
      </c>
      <c r="M40" s="105"/>
      <c r="N40" s="82"/>
    </row>
    <row r="41" spans="1:16" x14ac:dyDescent="0.25">
      <c r="A41" s="58" t="s">
        <v>41</v>
      </c>
      <c r="B41" s="59"/>
      <c r="C41" s="59"/>
      <c r="D41" s="60"/>
      <c r="E41" s="54">
        <v>999000</v>
      </c>
      <c r="F41" s="40"/>
      <c r="G41" s="9">
        <v>-546747</v>
      </c>
      <c r="H41" s="9">
        <v>452253</v>
      </c>
      <c r="I41" s="8"/>
      <c r="J41" s="9">
        <v>445033.76</v>
      </c>
      <c r="K41" s="9">
        <v>441616.06</v>
      </c>
      <c r="L41" s="106">
        <f t="shared" si="0"/>
        <v>7219.2399999999907</v>
      </c>
      <c r="M41" s="105"/>
      <c r="N41" s="82"/>
    </row>
    <row r="42" spans="1:16" x14ac:dyDescent="0.25">
      <c r="A42" s="58" t="s">
        <v>42</v>
      </c>
      <c r="B42" s="59"/>
      <c r="C42" s="59"/>
      <c r="D42" s="60"/>
      <c r="E42" s="54">
        <v>65000</v>
      </c>
      <c r="F42" s="40"/>
      <c r="G42" s="9">
        <v>-50084.800000000003</v>
      </c>
      <c r="H42" s="9">
        <v>14915.2</v>
      </c>
      <c r="I42" s="8"/>
      <c r="J42" s="9">
        <v>14915.2</v>
      </c>
      <c r="K42" s="9">
        <v>14915.2</v>
      </c>
      <c r="L42" s="106">
        <f t="shared" si="0"/>
        <v>0</v>
      </c>
      <c r="M42" s="105"/>
      <c r="N42" s="82"/>
      <c r="P42" s="6"/>
    </row>
    <row r="43" spans="1:16" x14ac:dyDescent="0.25">
      <c r="A43" s="58" t="s">
        <v>43</v>
      </c>
      <c r="B43" s="59"/>
      <c r="C43" s="59"/>
      <c r="D43" s="60"/>
      <c r="E43" s="54">
        <v>675000</v>
      </c>
      <c r="F43" s="40"/>
      <c r="G43" s="9">
        <v>3429178</v>
      </c>
      <c r="H43" s="9">
        <v>4104178</v>
      </c>
      <c r="I43" s="8"/>
      <c r="J43" s="9">
        <v>3883299.98</v>
      </c>
      <c r="K43" s="9">
        <v>1153800</v>
      </c>
      <c r="L43" s="106">
        <f t="shared" si="0"/>
        <v>220878.02000000002</v>
      </c>
      <c r="M43" s="105"/>
      <c r="N43" s="82"/>
    </row>
    <row r="44" spans="1:16" x14ac:dyDescent="0.25">
      <c r="A44" s="58" t="s">
        <v>44</v>
      </c>
      <c r="B44" s="59"/>
      <c r="C44" s="59"/>
      <c r="D44" s="60"/>
      <c r="E44" s="54">
        <v>36000</v>
      </c>
      <c r="F44" s="40"/>
      <c r="G44" s="9">
        <v>180893</v>
      </c>
      <c r="H44" s="9">
        <v>216893</v>
      </c>
      <c r="I44" s="8"/>
      <c r="J44" s="9">
        <v>216402.51</v>
      </c>
      <c r="K44" s="9">
        <v>66282.509999999995</v>
      </c>
      <c r="L44" s="106">
        <f t="shared" si="0"/>
        <v>490.48999999999069</v>
      </c>
      <c r="M44" s="105"/>
      <c r="N44" s="82"/>
    </row>
    <row r="45" spans="1:16" x14ac:dyDescent="0.25">
      <c r="A45" s="58" t="s">
        <v>45</v>
      </c>
      <c r="B45" s="59"/>
      <c r="C45" s="59"/>
      <c r="D45" s="60"/>
      <c r="E45" s="61">
        <v>86000</v>
      </c>
      <c r="F45" s="62"/>
      <c r="G45" s="10">
        <v>68887.899999999994</v>
      </c>
      <c r="H45" s="10">
        <v>154887.9</v>
      </c>
      <c r="I45" s="8"/>
      <c r="J45" s="10">
        <v>154887.9</v>
      </c>
      <c r="K45" s="10">
        <v>154887.9</v>
      </c>
      <c r="L45" s="106">
        <f t="shared" si="0"/>
        <v>0</v>
      </c>
      <c r="M45" s="105"/>
      <c r="N45" s="82"/>
    </row>
    <row r="46" spans="1:16" x14ac:dyDescent="0.25">
      <c r="A46" s="38" t="s">
        <v>46</v>
      </c>
      <c r="B46" s="39"/>
      <c r="C46" s="39"/>
      <c r="D46" s="40"/>
      <c r="E46" s="49">
        <v>0</v>
      </c>
      <c r="F46" s="40"/>
      <c r="G46" s="11">
        <v>20138179.399999999</v>
      </c>
      <c r="H46" s="11">
        <v>20138179.399999999</v>
      </c>
      <c r="I46" s="12"/>
      <c r="J46" s="11">
        <v>19678265.969999999</v>
      </c>
      <c r="K46" s="11">
        <v>17422063.09</v>
      </c>
      <c r="L46" s="81">
        <f t="shared" si="0"/>
        <v>459913.4299999997</v>
      </c>
      <c r="M46" s="105"/>
      <c r="N46" s="82"/>
      <c r="O46" s="5"/>
    </row>
    <row r="47" spans="1:16" x14ac:dyDescent="0.25">
      <c r="A47" s="58" t="s">
        <v>47</v>
      </c>
      <c r="B47" s="59"/>
      <c r="C47" s="59"/>
      <c r="D47" s="60"/>
      <c r="E47" s="61">
        <v>0</v>
      </c>
      <c r="F47" s="62"/>
      <c r="G47" s="10">
        <v>20138179.399999999</v>
      </c>
      <c r="H47" s="10">
        <v>20138179.399999999</v>
      </c>
      <c r="I47" s="8"/>
      <c r="J47" s="10">
        <v>19678265.969999999</v>
      </c>
      <c r="K47" s="10">
        <v>17422063.09</v>
      </c>
      <c r="L47" s="106">
        <f t="shared" si="0"/>
        <v>459913.4299999997</v>
      </c>
      <c r="M47" s="105"/>
      <c r="N47" s="82"/>
    </row>
    <row r="48" spans="1:16" x14ac:dyDescent="0.25">
      <c r="A48" s="38" t="s">
        <v>48</v>
      </c>
      <c r="B48" s="39"/>
      <c r="C48" s="39"/>
      <c r="D48" s="40"/>
      <c r="E48" s="49">
        <v>0</v>
      </c>
      <c r="F48" s="40"/>
      <c r="G48" s="11">
        <v>400000</v>
      </c>
      <c r="H48" s="11">
        <v>400000</v>
      </c>
      <c r="I48" s="12"/>
      <c r="J48" s="11">
        <v>307363.94</v>
      </c>
      <c r="K48" s="11">
        <v>236838.86</v>
      </c>
      <c r="L48" s="81">
        <f t="shared" si="0"/>
        <v>92636.06</v>
      </c>
      <c r="M48" s="105"/>
      <c r="N48" s="82"/>
    </row>
    <row r="49" spans="1:14" x14ac:dyDescent="0.25">
      <c r="A49" s="58" t="s">
        <v>49</v>
      </c>
      <c r="B49" s="59"/>
      <c r="C49" s="59"/>
      <c r="D49" s="60"/>
      <c r="E49" s="61">
        <v>0</v>
      </c>
      <c r="F49" s="62"/>
      <c r="G49" s="10">
        <v>400000</v>
      </c>
      <c r="H49" s="10">
        <v>400000</v>
      </c>
      <c r="I49" s="8"/>
      <c r="J49" s="10">
        <v>307363.94</v>
      </c>
      <c r="K49" s="10">
        <v>236838.86</v>
      </c>
      <c r="L49" s="106">
        <f t="shared" si="0"/>
        <v>92636.06</v>
      </c>
      <c r="M49" s="105"/>
      <c r="N49" s="82"/>
    </row>
    <row r="50" spans="1:14" x14ac:dyDescent="0.25">
      <c r="A50" s="38" t="s">
        <v>50</v>
      </c>
      <c r="B50" s="39"/>
      <c r="C50" s="39"/>
      <c r="D50" s="40"/>
      <c r="E50" s="49">
        <v>11946835.25</v>
      </c>
      <c r="F50" s="40"/>
      <c r="G50" s="11">
        <v>-11806471.359999999</v>
      </c>
      <c r="H50" s="11">
        <v>140363.89000000001</v>
      </c>
      <c r="I50" s="12"/>
      <c r="J50" s="11">
        <v>0</v>
      </c>
      <c r="K50" s="11">
        <v>0</v>
      </c>
      <c r="L50" s="81">
        <f t="shared" si="0"/>
        <v>140363.89000000001</v>
      </c>
      <c r="M50" s="105"/>
      <c r="N50" s="82"/>
    </row>
    <row r="51" spans="1:14" x14ac:dyDescent="0.25">
      <c r="A51" s="58" t="s">
        <v>51</v>
      </c>
      <c r="B51" s="59"/>
      <c r="C51" s="59"/>
      <c r="D51" s="60"/>
      <c r="E51" s="54">
        <v>11946835.25</v>
      </c>
      <c r="F51" s="40"/>
      <c r="G51" s="9">
        <v>-11806471.359999999</v>
      </c>
      <c r="H51" s="9">
        <v>140363.89000000001</v>
      </c>
      <c r="I51" s="8"/>
      <c r="J51" s="9">
        <v>0</v>
      </c>
      <c r="K51" s="9">
        <v>0</v>
      </c>
      <c r="L51" s="106">
        <f t="shared" si="0"/>
        <v>140363.89000000001</v>
      </c>
      <c r="M51" s="105"/>
      <c r="N51" s="82"/>
    </row>
    <row r="52" spans="1:14" x14ac:dyDescent="0.25">
      <c r="A52" s="38" t="s">
        <v>52</v>
      </c>
      <c r="B52" s="39"/>
      <c r="C52" s="39"/>
      <c r="D52" s="40"/>
      <c r="E52" s="118">
        <f>+E53+E54</f>
        <v>2402001.65</v>
      </c>
      <c r="F52" s="82"/>
      <c r="G52" s="14">
        <f>+G53+G54</f>
        <v>0</v>
      </c>
      <c r="H52" s="7">
        <f>+H53+H54</f>
        <v>2402001.65</v>
      </c>
      <c r="I52" s="8"/>
      <c r="J52" s="14">
        <f>+J53+J54</f>
        <v>2402001.65</v>
      </c>
      <c r="K52" s="14">
        <f>+K53+K54</f>
        <v>2402001.65</v>
      </c>
      <c r="L52" s="81">
        <f t="shared" si="0"/>
        <v>0</v>
      </c>
      <c r="M52" s="105"/>
      <c r="N52" s="82"/>
    </row>
    <row r="53" spans="1:14" x14ac:dyDescent="0.25">
      <c r="A53" s="58" t="s">
        <v>53</v>
      </c>
      <c r="B53" s="59"/>
      <c r="C53" s="59"/>
      <c r="D53" s="60"/>
      <c r="E53" s="54">
        <v>930969.24</v>
      </c>
      <c r="F53" s="40"/>
      <c r="G53" s="9">
        <v>0</v>
      </c>
      <c r="H53" s="9">
        <v>930969.24</v>
      </c>
      <c r="I53" s="8"/>
      <c r="J53" s="9">
        <v>930969.24</v>
      </c>
      <c r="K53" s="9">
        <v>930969.24</v>
      </c>
      <c r="L53" s="106">
        <f t="shared" si="0"/>
        <v>0</v>
      </c>
      <c r="M53" s="105"/>
      <c r="N53" s="82"/>
    </row>
    <row r="54" spans="1:14" ht="15.75" thickBot="1" x14ac:dyDescent="0.3">
      <c r="A54" s="58" t="s">
        <v>54</v>
      </c>
      <c r="B54" s="59"/>
      <c r="C54" s="59"/>
      <c r="D54" s="60"/>
      <c r="E54" s="54">
        <v>1471032.41</v>
      </c>
      <c r="F54" s="40"/>
      <c r="G54" s="9">
        <v>0</v>
      </c>
      <c r="H54" s="9">
        <v>1471032.41</v>
      </c>
      <c r="I54" s="8"/>
      <c r="J54" s="9">
        <v>1471032.41</v>
      </c>
      <c r="K54" s="9">
        <v>1471032.41</v>
      </c>
      <c r="L54" s="106">
        <f t="shared" si="0"/>
        <v>0</v>
      </c>
      <c r="M54" s="105"/>
      <c r="N54" s="82"/>
    </row>
    <row r="55" spans="1:14" ht="16.5" thickTop="1" thickBot="1" x14ac:dyDescent="0.3">
      <c r="A55" s="110"/>
      <c r="B55" s="111"/>
      <c r="C55" s="111"/>
      <c r="D55" s="112"/>
      <c r="E55" s="113"/>
      <c r="F55" s="112"/>
      <c r="G55" s="2"/>
      <c r="H55" s="2"/>
      <c r="J55" s="3"/>
      <c r="K55" s="3"/>
      <c r="L55" s="113"/>
      <c r="M55" s="111"/>
      <c r="N55" s="112"/>
    </row>
    <row r="56" spans="1:14" ht="0" hidden="1" customHeight="1" x14ac:dyDescent="0.25"/>
    <row r="57" spans="1:14" ht="16.7" customHeight="1" x14ac:dyDescent="0.25"/>
    <row r="58" spans="1:14" ht="12.6" customHeight="1" x14ac:dyDescent="0.25">
      <c r="B58" s="114"/>
      <c r="C58" s="115"/>
      <c r="D58" s="115"/>
      <c r="E58" s="115"/>
      <c r="F58" s="115"/>
      <c r="G58" s="115"/>
      <c r="H58" s="115"/>
    </row>
    <row r="64" spans="1:14" x14ac:dyDescent="0.25">
      <c r="A64" s="68" t="s">
        <v>4</v>
      </c>
      <c r="B64" s="69"/>
      <c r="C64" s="69"/>
      <c r="D64" s="70"/>
      <c r="E64" s="74" t="s">
        <v>3</v>
      </c>
      <c r="F64" s="75"/>
      <c r="G64" s="75"/>
      <c r="H64" s="75"/>
      <c r="I64" s="75"/>
      <c r="J64" s="75"/>
      <c r="K64" s="75"/>
      <c r="L64" s="75"/>
      <c r="M64" s="75"/>
      <c r="N64" s="76"/>
    </row>
    <row r="65" spans="1:14" ht="22.5" x14ac:dyDescent="0.25">
      <c r="A65" s="71"/>
      <c r="B65" s="72"/>
      <c r="C65" s="72"/>
      <c r="D65" s="73"/>
      <c r="E65" s="77" t="s">
        <v>5</v>
      </c>
      <c r="F65" s="78"/>
      <c r="G65" s="30" t="s">
        <v>55</v>
      </c>
      <c r="H65" s="31" t="s">
        <v>6</v>
      </c>
      <c r="I65" s="32"/>
      <c r="J65" s="31" t="s">
        <v>7</v>
      </c>
      <c r="K65" s="31" t="s">
        <v>8</v>
      </c>
      <c r="L65" s="79" t="s">
        <v>9</v>
      </c>
      <c r="M65" s="79"/>
      <c r="N65" s="79"/>
    </row>
    <row r="66" spans="1:14" x14ac:dyDescent="0.25">
      <c r="A66" s="19"/>
      <c r="B66" s="80" t="s">
        <v>56</v>
      </c>
      <c r="C66" s="80"/>
      <c r="D66" s="80"/>
      <c r="E66" s="15">
        <f>+E67+E72+E77+E84+E89+E92+E94</f>
        <v>106384647.84999999</v>
      </c>
      <c r="F66" s="16"/>
      <c r="G66" s="15">
        <f>+G67+G72+G77+G84+G89+G92+G94</f>
        <v>18979086.319999997</v>
      </c>
      <c r="H66" s="17">
        <f>+H67+H72+H77+H84+H89+H92+H94</f>
        <v>125363734.16999999</v>
      </c>
      <c r="I66" s="18"/>
      <c r="J66" s="17">
        <f>+J67+J72+J77+J84+J89+J92+J94</f>
        <v>124264325.16</v>
      </c>
      <c r="K66" s="17">
        <f>+K67+K72+K77+K84+K89+K92+K94</f>
        <v>121604177.76000001</v>
      </c>
      <c r="L66" s="19"/>
      <c r="M66" s="16"/>
      <c r="N66" s="28">
        <f>+H66-J66</f>
        <v>1099409.0099999905</v>
      </c>
    </row>
    <row r="67" spans="1:14" x14ac:dyDescent="0.25">
      <c r="A67" s="38" t="s">
        <v>16</v>
      </c>
      <c r="B67" s="39"/>
      <c r="C67" s="39"/>
      <c r="D67" s="40"/>
      <c r="E67" s="81">
        <v>69597246.659999996</v>
      </c>
      <c r="F67" s="82"/>
      <c r="G67" s="23">
        <v>-21315753.68</v>
      </c>
      <c r="H67" s="23">
        <v>48281492.979999997</v>
      </c>
      <c r="I67" s="8"/>
      <c r="J67" s="23">
        <v>47988561.909999996</v>
      </c>
      <c r="K67" s="23">
        <v>47972908.880000003</v>
      </c>
      <c r="L67" s="50">
        <f>+H67-J67</f>
        <v>292931.0700000003</v>
      </c>
      <c r="M67" s="51"/>
      <c r="N67" s="52"/>
    </row>
    <row r="68" spans="1:14" x14ac:dyDescent="0.25">
      <c r="A68" s="58" t="s">
        <v>11</v>
      </c>
      <c r="B68" s="63"/>
      <c r="C68" s="63"/>
      <c r="D68" s="64"/>
      <c r="E68" s="54">
        <v>18852613.68</v>
      </c>
      <c r="F68" s="40"/>
      <c r="G68" s="25">
        <v>-3273377.8</v>
      </c>
      <c r="H68" s="25">
        <v>15579235.880000001</v>
      </c>
      <c r="I68" s="8"/>
      <c r="J68" s="25">
        <v>15311767.140000001</v>
      </c>
      <c r="K68" s="25">
        <v>15308983.380000001</v>
      </c>
      <c r="L68" s="55">
        <f t="shared" ref="L68:L76" si="1">+H68-J68</f>
        <v>267468.74000000022</v>
      </c>
      <c r="M68" s="56"/>
      <c r="N68" s="57"/>
    </row>
    <row r="69" spans="1:14" x14ac:dyDescent="0.25">
      <c r="A69" s="58" t="s">
        <v>12</v>
      </c>
      <c r="B69" s="63"/>
      <c r="C69" s="63"/>
      <c r="D69" s="64"/>
      <c r="E69" s="54">
        <v>38785432.5</v>
      </c>
      <c r="F69" s="40"/>
      <c r="G69" s="25">
        <v>-14105980</v>
      </c>
      <c r="H69" s="25">
        <v>24679452.5</v>
      </c>
      <c r="I69" s="8"/>
      <c r="J69" s="25">
        <v>24679113.350000001</v>
      </c>
      <c r="K69" s="25">
        <v>24677273.289999999</v>
      </c>
      <c r="L69" s="55">
        <f t="shared" si="1"/>
        <v>339.14999999850988</v>
      </c>
      <c r="M69" s="56"/>
      <c r="N69" s="57"/>
    </row>
    <row r="70" spans="1:14" x14ac:dyDescent="0.25">
      <c r="A70" s="58" t="s">
        <v>14</v>
      </c>
      <c r="B70" s="63"/>
      <c r="C70" s="63"/>
      <c r="D70" s="64"/>
      <c r="E70" s="54">
        <v>11809200.48</v>
      </c>
      <c r="F70" s="40"/>
      <c r="G70" s="25">
        <v>-4327265.18</v>
      </c>
      <c r="H70" s="25">
        <v>7481935.2999999998</v>
      </c>
      <c r="I70" s="8"/>
      <c r="J70" s="25">
        <v>7481922.29</v>
      </c>
      <c r="K70" s="25">
        <v>7480893.0800000001</v>
      </c>
      <c r="L70" s="55">
        <f t="shared" si="1"/>
        <v>13.009999999776483</v>
      </c>
      <c r="M70" s="56"/>
      <c r="N70" s="57"/>
    </row>
    <row r="71" spans="1:14" x14ac:dyDescent="0.25">
      <c r="A71" s="58" t="s">
        <v>57</v>
      </c>
      <c r="B71" s="63"/>
      <c r="C71" s="63"/>
      <c r="D71" s="64"/>
      <c r="E71" s="61">
        <v>150000</v>
      </c>
      <c r="F71" s="62"/>
      <c r="G71" s="24">
        <v>390869.3</v>
      </c>
      <c r="H71" s="24">
        <v>540869.30000000005</v>
      </c>
      <c r="I71" s="8"/>
      <c r="J71" s="24">
        <v>515759.13</v>
      </c>
      <c r="K71" s="24">
        <v>505759.13</v>
      </c>
      <c r="L71" s="55">
        <f t="shared" si="1"/>
        <v>25110.170000000042</v>
      </c>
      <c r="M71" s="56"/>
      <c r="N71" s="57"/>
    </row>
    <row r="72" spans="1:14" x14ac:dyDescent="0.25">
      <c r="A72" s="38" t="s">
        <v>19</v>
      </c>
      <c r="B72" s="39"/>
      <c r="C72" s="39"/>
      <c r="D72" s="40"/>
      <c r="E72" s="49">
        <v>0</v>
      </c>
      <c r="F72" s="40"/>
      <c r="G72" s="26">
        <v>5362292.42</v>
      </c>
      <c r="H72" s="26">
        <v>5362292.42</v>
      </c>
      <c r="I72" s="12"/>
      <c r="J72" s="26">
        <v>5361712.88</v>
      </c>
      <c r="K72" s="26">
        <v>5361712.88</v>
      </c>
      <c r="L72" s="50">
        <f t="shared" si="1"/>
        <v>579.54000000003725</v>
      </c>
      <c r="M72" s="51"/>
      <c r="N72" s="52"/>
    </row>
    <row r="73" spans="1:14" x14ac:dyDescent="0.25">
      <c r="A73" s="58" t="s">
        <v>17</v>
      </c>
      <c r="B73" s="63"/>
      <c r="C73" s="63"/>
      <c r="D73" s="64"/>
      <c r="E73" s="54">
        <v>0</v>
      </c>
      <c r="F73" s="40"/>
      <c r="G73" s="25">
        <v>98622</v>
      </c>
      <c r="H73" s="25">
        <v>98622</v>
      </c>
      <c r="I73" s="8"/>
      <c r="J73" s="25">
        <v>98622</v>
      </c>
      <c r="K73" s="25">
        <v>98622</v>
      </c>
      <c r="L73" s="55">
        <f t="shared" si="1"/>
        <v>0</v>
      </c>
      <c r="M73" s="56"/>
      <c r="N73" s="57"/>
    </row>
    <row r="74" spans="1:14" x14ac:dyDescent="0.25">
      <c r="A74" s="58" t="s">
        <v>24</v>
      </c>
      <c r="B74" s="63"/>
      <c r="C74" s="63"/>
      <c r="D74" s="64"/>
      <c r="E74" s="54">
        <v>0</v>
      </c>
      <c r="F74" s="40"/>
      <c r="G74" s="25">
        <v>3411791.54</v>
      </c>
      <c r="H74" s="25">
        <v>3411791.54</v>
      </c>
      <c r="I74" s="8"/>
      <c r="J74" s="25">
        <v>3411212</v>
      </c>
      <c r="K74" s="25">
        <v>3411212</v>
      </c>
      <c r="L74" s="55">
        <f t="shared" si="1"/>
        <v>579.54000000003725</v>
      </c>
      <c r="M74" s="56"/>
      <c r="N74" s="57"/>
    </row>
    <row r="75" spans="1:14" x14ac:dyDescent="0.25">
      <c r="A75" s="58" t="s">
        <v>58</v>
      </c>
      <c r="B75" s="63"/>
      <c r="C75" s="63"/>
      <c r="D75" s="64"/>
      <c r="E75" s="54">
        <v>0</v>
      </c>
      <c r="F75" s="40"/>
      <c r="G75" s="25">
        <v>1851878.88</v>
      </c>
      <c r="H75" s="25">
        <v>1851878.88</v>
      </c>
      <c r="I75" s="8"/>
      <c r="J75" s="25">
        <v>1851878.88</v>
      </c>
      <c r="K75" s="25">
        <v>1851878.88</v>
      </c>
      <c r="L75" s="55">
        <f t="shared" si="1"/>
        <v>0</v>
      </c>
      <c r="M75" s="56"/>
      <c r="N75" s="57"/>
    </row>
    <row r="76" spans="1:14" x14ac:dyDescent="0.25">
      <c r="A76" s="65" t="s">
        <v>59</v>
      </c>
      <c r="B76" s="66"/>
      <c r="C76" s="66"/>
      <c r="D76" s="67"/>
      <c r="E76" s="33">
        <v>0</v>
      </c>
      <c r="F76" s="34"/>
      <c r="G76" s="35">
        <v>0</v>
      </c>
      <c r="H76" s="35">
        <v>0</v>
      </c>
      <c r="I76" s="8"/>
      <c r="J76" s="35">
        <v>0</v>
      </c>
      <c r="K76" s="35">
        <v>0</v>
      </c>
      <c r="L76" s="55">
        <f t="shared" si="1"/>
        <v>0</v>
      </c>
      <c r="M76" s="56"/>
      <c r="N76" s="57"/>
    </row>
    <row r="77" spans="1:14" x14ac:dyDescent="0.25">
      <c r="A77" s="38" t="s">
        <v>26</v>
      </c>
      <c r="B77" s="39"/>
      <c r="C77" s="39"/>
      <c r="D77" s="40"/>
      <c r="E77" s="49">
        <v>0</v>
      </c>
      <c r="F77" s="40"/>
      <c r="G77" s="26">
        <v>4953159.8</v>
      </c>
      <c r="H77" s="26">
        <v>4953159.8</v>
      </c>
      <c r="I77" s="12"/>
      <c r="J77" s="26">
        <v>4816493.62</v>
      </c>
      <c r="K77" s="26">
        <v>4526493.59</v>
      </c>
      <c r="L77" s="50">
        <f>+H77-J77</f>
        <v>136666.1799999997</v>
      </c>
      <c r="M77" s="51"/>
      <c r="N77" s="52"/>
    </row>
    <row r="78" spans="1:14" x14ac:dyDescent="0.25">
      <c r="A78" s="58" t="s">
        <v>27</v>
      </c>
      <c r="B78" s="59"/>
      <c r="C78" s="59"/>
      <c r="D78" s="60"/>
      <c r="E78" s="54">
        <v>0</v>
      </c>
      <c r="F78" s="40"/>
      <c r="G78" s="25">
        <v>7000</v>
      </c>
      <c r="H78" s="25">
        <v>7000</v>
      </c>
      <c r="I78" s="8"/>
      <c r="J78" s="25">
        <v>6578.71</v>
      </c>
      <c r="K78" s="25">
        <v>6578.71</v>
      </c>
      <c r="L78" s="55">
        <f t="shared" ref="L78:L96" si="2">+H78-J78</f>
        <v>421.28999999999996</v>
      </c>
      <c r="M78" s="56"/>
      <c r="N78" s="57"/>
    </row>
    <row r="79" spans="1:14" x14ac:dyDescent="0.25">
      <c r="A79" s="58" t="s">
        <v>28</v>
      </c>
      <c r="B79" s="59"/>
      <c r="C79" s="59"/>
      <c r="D79" s="60"/>
      <c r="E79" s="54">
        <v>0</v>
      </c>
      <c r="F79" s="40"/>
      <c r="G79" s="25">
        <v>162480</v>
      </c>
      <c r="H79" s="25">
        <v>162480</v>
      </c>
      <c r="I79" s="8"/>
      <c r="J79" s="25">
        <v>121860</v>
      </c>
      <c r="K79" s="25">
        <v>121860</v>
      </c>
      <c r="L79" s="55">
        <f t="shared" si="2"/>
        <v>40620</v>
      </c>
      <c r="M79" s="56"/>
      <c r="N79" s="57"/>
    </row>
    <row r="80" spans="1:14" x14ac:dyDescent="0.25">
      <c r="A80" s="58" t="s">
        <v>29</v>
      </c>
      <c r="B80" s="59"/>
      <c r="C80" s="59"/>
      <c r="D80" s="60"/>
      <c r="E80" s="54">
        <v>0</v>
      </c>
      <c r="F80" s="40"/>
      <c r="G80" s="25">
        <v>4594154.5599999996</v>
      </c>
      <c r="H80" s="25">
        <v>4594154.5599999996</v>
      </c>
      <c r="I80" s="8"/>
      <c r="J80" s="25">
        <v>4540764.07</v>
      </c>
      <c r="K80" s="25">
        <v>4250764.04</v>
      </c>
      <c r="L80" s="55">
        <f t="shared" si="2"/>
        <v>53390.489999999292</v>
      </c>
      <c r="M80" s="56"/>
      <c r="N80" s="57"/>
    </row>
    <row r="81" spans="1:14" x14ac:dyDescent="0.25">
      <c r="A81" s="58" t="s">
        <v>31</v>
      </c>
      <c r="B81" s="59"/>
      <c r="C81" s="59"/>
      <c r="D81" s="60"/>
      <c r="E81" s="54">
        <v>0</v>
      </c>
      <c r="F81" s="40"/>
      <c r="G81" s="25">
        <v>111178.04</v>
      </c>
      <c r="H81" s="25">
        <v>111178.04</v>
      </c>
      <c r="I81" s="8"/>
      <c r="J81" s="25">
        <v>109943.64</v>
      </c>
      <c r="K81" s="25">
        <v>109943.64</v>
      </c>
      <c r="L81" s="55">
        <f t="shared" si="2"/>
        <v>1234.3999999999942</v>
      </c>
      <c r="M81" s="56"/>
      <c r="N81" s="57"/>
    </row>
    <row r="82" spans="1:14" x14ac:dyDescent="0.25">
      <c r="A82" s="58" t="s">
        <v>32</v>
      </c>
      <c r="B82" s="59"/>
      <c r="C82" s="59"/>
      <c r="D82" s="60"/>
      <c r="E82" s="54">
        <v>0</v>
      </c>
      <c r="F82" s="40"/>
      <c r="G82" s="25">
        <v>37347.199999999997</v>
      </c>
      <c r="H82" s="25">
        <v>37347.199999999997</v>
      </c>
      <c r="I82" s="8"/>
      <c r="J82" s="25">
        <v>37347.199999999997</v>
      </c>
      <c r="K82" s="25">
        <v>37347.199999999997</v>
      </c>
      <c r="L82" s="55">
        <f t="shared" si="2"/>
        <v>0</v>
      </c>
      <c r="M82" s="56"/>
      <c r="N82" s="57"/>
    </row>
    <row r="83" spans="1:14" x14ac:dyDescent="0.25">
      <c r="A83" s="58" t="s">
        <v>33</v>
      </c>
      <c r="B83" s="59"/>
      <c r="C83" s="59"/>
      <c r="D83" s="60"/>
      <c r="E83" s="61">
        <v>0</v>
      </c>
      <c r="F83" s="62"/>
      <c r="G83" s="24">
        <v>41000</v>
      </c>
      <c r="H83" s="24">
        <v>41000</v>
      </c>
      <c r="I83" s="8"/>
      <c r="J83" s="24">
        <v>0</v>
      </c>
      <c r="K83" s="24">
        <v>0</v>
      </c>
      <c r="L83" s="55">
        <f t="shared" si="2"/>
        <v>41000</v>
      </c>
      <c r="M83" s="56"/>
      <c r="N83" s="57"/>
    </row>
    <row r="84" spans="1:14" x14ac:dyDescent="0.25">
      <c r="A84" s="38" t="s">
        <v>40</v>
      </c>
      <c r="B84" s="39"/>
      <c r="C84" s="39"/>
      <c r="D84" s="40"/>
      <c r="E84" s="49">
        <v>0</v>
      </c>
      <c r="F84" s="40"/>
      <c r="G84" s="26">
        <v>6704716.7000000002</v>
      </c>
      <c r="H84" s="26">
        <v>6704716.7000000002</v>
      </c>
      <c r="I84" s="12"/>
      <c r="J84" s="26">
        <v>6559271.4299999997</v>
      </c>
      <c r="K84" s="26">
        <v>6559271.4299999997</v>
      </c>
      <c r="L84" s="50">
        <f t="shared" si="2"/>
        <v>145445.27000000048</v>
      </c>
      <c r="M84" s="51"/>
      <c r="N84" s="52"/>
    </row>
    <row r="85" spans="1:14" x14ac:dyDescent="0.25">
      <c r="A85" s="58" t="s">
        <v>41</v>
      </c>
      <c r="B85" s="59"/>
      <c r="C85" s="59"/>
      <c r="D85" s="60"/>
      <c r="E85" s="54">
        <v>0</v>
      </c>
      <c r="F85" s="40"/>
      <c r="G85" s="25">
        <v>62269.42</v>
      </c>
      <c r="H85" s="25">
        <v>62269.42</v>
      </c>
      <c r="I85" s="8"/>
      <c r="J85" s="25">
        <v>62269.42</v>
      </c>
      <c r="K85" s="25">
        <v>62269.42</v>
      </c>
      <c r="L85" s="55">
        <f t="shared" si="2"/>
        <v>0</v>
      </c>
      <c r="M85" s="56"/>
      <c r="N85" s="57"/>
    </row>
    <row r="86" spans="1:14" x14ac:dyDescent="0.25">
      <c r="A86" s="58" t="s">
        <v>42</v>
      </c>
      <c r="B86" s="59"/>
      <c r="C86" s="59"/>
      <c r="D86" s="60"/>
      <c r="E86" s="54">
        <v>0</v>
      </c>
      <c r="F86" s="40"/>
      <c r="G86" s="25">
        <v>179220</v>
      </c>
      <c r="H86" s="25">
        <v>179220</v>
      </c>
      <c r="I86" s="8"/>
      <c r="J86" s="25">
        <v>179220</v>
      </c>
      <c r="K86" s="25">
        <v>179220</v>
      </c>
      <c r="L86" s="55">
        <f t="shared" si="2"/>
        <v>0</v>
      </c>
      <c r="M86" s="56"/>
      <c r="N86" s="57"/>
    </row>
    <row r="87" spans="1:14" x14ac:dyDescent="0.25">
      <c r="A87" s="58" t="s">
        <v>43</v>
      </c>
      <c r="B87" s="59"/>
      <c r="C87" s="59"/>
      <c r="D87" s="60"/>
      <c r="E87" s="54">
        <v>0</v>
      </c>
      <c r="F87" s="40"/>
      <c r="G87" s="25">
        <v>5245786.4000000004</v>
      </c>
      <c r="H87" s="25">
        <v>5245786.4000000004</v>
      </c>
      <c r="I87" s="8"/>
      <c r="J87" s="25">
        <v>5100341.13</v>
      </c>
      <c r="K87" s="25">
        <v>5100341.13</v>
      </c>
      <c r="L87" s="55">
        <f t="shared" si="2"/>
        <v>145445.27000000048</v>
      </c>
      <c r="M87" s="56"/>
      <c r="N87" s="57"/>
    </row>
    <row r="88" spans="1:14" x14ac:dyDescent="0.25">
      <c r="A88" s="58" t="s">
        <v>44</v>
      </c>
      <c r="B88" s="59"/>
      <c r="C88" s="59"/>
      <c r="D88" s="60"/>
      <c r="E88" s="61">
        <v>0</v>
      </c>
      <c r="F88" s="62"/>
      <c r="G88" s="24">
        <v>1217440.8799999999</v>
      </c>
      <c r="H88" s="24">
        <v>1217440.8799999999</v>
      </c>
      <c r="I88" s="8"/>
      <c r="J88" s="24">
        <v>1217440.8799999999</v>
      </c>
      <c r="K88" s="24">
        <v>1217440.8799999999</v>
      </c>
      <c r="L88" s="55">
        <f t="shared" si="2"/>
        <v>0</v>
      </c>
      <c r="M88" s="56"/>
      <c r="N88" s="57"/>
    </row>
    <row r="89" spans="1:14" x14ac:dyDescent="0.25">
      <c r="A89" s="38" t="s">
        <v>46</v>
      </c>
      <c r="B89" s="39"/>
      <c r="C89" s="39"/>
      <c r="D89" s="40"/>
      <c r="E89" s="49">
        <v>0</v>
      </c>
      <c r="F89" s="40"/>
      <c r="G89" s="26">
        <v>33550602.079999998</v>
      </c>
      <c r="H89" s="26">
        <v>33550602.079999998</v>
      </c>
      <c r="I89" s="12"/>
      <c r="J89" s="26">
        <v>33458044.129999999</v>
      </c>
      <c r="K89" s="26">
        <v>31103549.789999999</v>
      </c>
      <c r="L89" s="50">
        <f t="shared" si="2"/>
        <v>92557.949999999255</v>
      </c>
      <c r="M89" s="51"/>
      <c r="N89" s="52"/>
    </row>
    <row r="90" spans="1:14" x14ac:dyDescent="0.25">
      <c r="A90" s="58" t="s">
        <v>47</v>
      </c>
      <c r="B90" s="59"/>
      <c r="C90" s="59"/>
      <c r="D90" s="60"/>
      <c r="E90" s="54">
        <v>0</v>
      </c>
      <c r="F90" s="40"/>
      <c r="G90" s="25">
        <v>29814237.129999999</v>
      </c>
      <c r="H90" s="25">
        <v>29814237.129999999</v>
      </c>
      <c r="I90" s="8"/>
      <c r="J90" s="25">
        <v>29722219.66</v>
      </c>
      <c r="K90" s="25">
        <v>27367725.32</v>
      </c>
      <c r="L90" s="55">
        <f t="shared" si="2"/>
        <v>92017.469999998808</v>
      </c>
      <c r="M90" s="56"/>
      <c r="N90" s="57"/>
    </row>
    <row r="91" spans="1:14" x14ac:dyDescent="0.25">
      <c r="A91" s="58" t="s">
        <v>60</v>
      </c>
      <c r="B91" s="59"/>
      <c r="C91" s="59"/>
      <c r="D91" s="60"/>
      <c r="E91" s="61">
        <v>0</v>
      </c>
      <c r="F91" s="62"/>
      <c r="G91" s="24">
        <v>3736364.95</v>
      </c>
      <c r="H91" s="24">
        <v>3736364.95</v>
      </c>
      <c r="I91" s="8"/>
      <c r="J91" s="24">
        <v>3735824.47</v>
      </c>
      <c r="K91" s="24">
        <v>3735824.47</v>
      </c>
      <c r="L91" s="55">
        <f t="shared" si="2"/>
        <v>540.47999999998137</v>
      </c>
      <c r="M91" s="56"/>
      <c r="N91" s="57"/>
    </row>
    <row r="92" spans="1:14" x14ac:dyDescent="0.25">
      <c r="A92" s="38" t="s">
        <v>50</v>
      </c>
      <c r="B92" s="39"/>
      <c r="C92" s="39"/>
      <c r="D92" s="40"/>
      <c r="E92" s="49">
        <v>10707160</v>
      </c>
      <c r="F92" s="40"/>
      <c r="G92" s="26">
        <v>-10275931</v>
      </c>
      <c r="H92" s="26">
        <v>431229</v>
      </c>
      <c r="I92" s="12"/>
      <c r="J92" s="26">
        <v>0</v>
      </c>
      <c r="K92" s="26">
        <v>0</v>
      </c>
      <c r="L92" s="50">
        <f t="shared" si="2"/>
        <v>431229</v>
      </c>
      <c r="M92" s="51"/>
      <c r="N92" s="52"/>
    </row>
    <row r="93" spans="1:14" x14ac:dyDescent="0.25">
      <c r="A93" s="58" t="s">
        <v>51</v>
      </c>
      <c r="B93" s="59"/>
      <c r="C93" s="59"/>
      <c r="D93" s="60"/>
      <c r="E93" s="61">
        <v>10707160</v>
      </c>
      <c r="F93" s="62"/>
      <c r="G93" s="24">
        <v>-10275931</v>
      </c>
      <c r="H93" s="24">
        <v>431229</v>
      </c>
      <c r="I93" s="8"/>
      <c r="J93" s="24">
        <v>0</v>
      </c>
      <c r="K93" s="24">
        <v>0</v>
      </c>
      <c r="L93" s="55">
        <f t="shared" si="2"/>
        <v>431229</v>
      </c>
      <c r="M93" s="56"/>
      <c r="N93" s="57"/>
    </row>
    <row r="94" spans="1:14" x14ac:dyDescent="0.25">
      <c r="A94" s="38" t="s">
        <v>52</v>
      </c>
      <c r="B94" s="39"/>
      <c r="C94" s="39"/>
      <c r="D94" s="40"/>
      <c r="E94" s="49">
        <v>26080241.190000001</v>
      </c>
      <c r="F94" s="40"/>
      <c r="G94" s="26">
        <v>0</v>
      </c>
      <c r="H94" s="26">
        <v>26080241.190000001</v>
      </c>
      <c r="I94" s="12"/>
      <c r="J94" s="26">
        <v>26080241.190000001</v>
      </c>
      <c r="K94" s="26">
        <v>26080241.190000001</v>
      </c>
      <c r="L94" s="50">
        <f t="shared" si="2"/>
        <v>0</v>
      </c>
      <c r="M94" s="51"/>
      <c r="N94" s="52"/>
    </row>
    <row r="95" spans="1:14" x14ac:dyDescent="0.25">
      <c r="A95" s="53" t="s">
        <v>61</v>
      </c>
      <c r="B95" s="39"/>
      <c r="C95" s="39"/>
      <c r="D95" s="40"/>
      <c r="E95" s="54">
        <v>10654177.220000001</v>
      </c>
      <c r="F95" s="40"/>
      <c r="G95" s="25">
        <v>0</v>
      </c>
      <c r="H95" s="25">
        <v>10654177.220000001</v>
      </c>
      <c r="I95" s="8"/>
      <c r="J95" s="25">
        <v>10654177.220000001</v>
      </c>
      <c r="K95" s="25">
        <v>10654177.220000001</v>
      </c>
      <c r="L95" s="55">
        <f t="shared" si="2"/>
        <v>0</v>
      </c>
      <c r="M95" s="56"/>
      <c r="N95" s="57"/>
    </row>
    <row r="96" spans="1:14" x14ac:dyDescent="0.25">
      <c r="A96" s="53" t="s">
        <v>62</v>
      </c>
      <c r="B96" s="39"/>
      <c r="C96" s="39"/>
      <c r="D96" s="40"/>
      <c r="E96" s="54">
        <v>15426063.970000001</v>
      </c>
      <c r="F96" s="40"/>
      <c r="G96" s="25">
        <v>0</v>
      </c>
      <c r="H96" s="25">
        <v>15426063.970000001</v>
      </c>
      <c r="I96" s="8"/>
      <c r="J96" s="25">
        <v>15426063.970000001</v>
      </c>
      <c r="K96" s="25">
        <v>15426063.970000001</v>
      </c>
      <c r="L96" s="55">
        <f t="shared" si="2"/>
        <v>0</v>
      </c>
      <c r="M96" s="56"/>
      <c r="N96" s="57"/>
    </row>
    <row r="97" spans="1:14" ht="15.75" thickBot="1" x14ac:dyDescent="0.3">
      <c r="A97" s="38" t="s">
        <v>63</v>
      </c>
      <c r="B97" s="39"/>
      <c r="C97" s="39"/>
      <c r="D97" s="40"/>
      <c r="E97" s="8"/>
      <c r="F97" s="8"/>
      <c r="G97" s="8"/>
      <c r="H97" s="8"/>
      <c r="I97" s="8"/>
      <c r="J97" s="8"/>
      <c r="K97" s="8"/>
      <c r="L97" s="8"/>
      <c r="M97" s="8"/>
      <c r="N97" s="8"/>
    </row>
    <row r="98" spans="1:14" ht="16.5" thickTop="1" thickBot="1" x14ac:dyDescent="0.3">
      <c r="A98" s="41" t="s">
        <v>64</v>
      </c>
      <c r="B98" s="42"/>
      <c r="C98" s="42"/>
      <c r="D98" s="43"/>
      <c r="E98" s="44">
        <f>+E66+[1]rptEstadoAnaliticoEjerPresEgreD!$E$10</f>
        <v>517361272</v>
      </c>
      <c r="F98" s="45"/>
      <c r="G98" s="36">
        <f>+G66+[1]rptEstadoAnaliticoEjerPresEgreD!$G$10</f>
        <v>77423604.50999999</v>
      </c>
      <c r="H98" s="36">
        <f>+H66+[1]rptEstadoAnaliticoEjerPresEgreD!$H$10</f>
        <v>594784876.50999999</v>
      </c>
      <c r="I98" s="18"/>
      <c r="J98" s="37">
        <f>+J66+[1]rptEstadoAnaliticoEjerPresEgreD!$J$10</f>
        <v>583421884.77999997</v>
      </c>
      <c r="K98" s="37">
        <f>+K66+[1]rptEstadoAnaliticoEjerPresEgreD!$K$10</f>
        <v>557353628.16000009</v>
      </c>
      <c r="L98" s="46">
        <f>+N66+[1]rptEstadoAnaliticoEjerPresEgreD!$N$10</f>
        <v>11362991.730000019</v>
      </c>
      <c r="M98" s="47"/>
      <c r="N98" s="48"/>
    </row>
    <row r="99" spans="1:14" ht="15.75" thickTop="1" x14ac:dyDescent="0.25"/>
    <row r="103" spans="1:14" s="27" customFormat="1" x14ac:dyDescent="0.25"/>
    <row r="104" spans="1:14" s="27" customFormat="1" x14ac:dyDescent="0.25"/>
    <row r="105" spans="1:14" s="27" customFormat="1" x14ac:dyDescent="0.25"/>
  </sheetData>
  <mergeCells count="246">
    <mergeCell ref="A55:D55"/>
    <mergeCell ref="E55:F55"/>
    <mergeCell ref="L55:N55"/>
    <mergeCell ref="B58:H58"/>
    <mergeCell ref="A10:D10"/>
    <mergeCell ref="A54:D54"/>
    <mergeCell ref="E54:F54"/>
    <mergeCell ref="L54:N54"/>
    <mergeCell ref="A53:D53"/>
    <mergeCell ref="E53:F53"/>
    <mergeCell ref="L53:N53"/>
    <mergeCell ref="A52:D52"/>
    <mergeCell ref="E52:F52"/>
    <mergeCell ref="L52:N52"/>
    <mergeCell ref="A51:D51"/>
    <mergeCell ref="E51:F51"/>
    <mergeCell ref="L51:N51"/>
    <mergeCell ref="E50:F50"/>
    <mergeCell ref="L50:N50"/>
    <mergeCell ref="E48:F48"/>
    <mergeCell ref="L48:N48"/>
    <mergeCell ref="A50:D50"/>
    <mergeCell ref="A49:D49"/>
    <mergeCell ref="E49:F49"/>
    <mergeCell ref="L49:N49"/>
    <mergeCell ref="A48:D48"/>
    <mergeCell ref="A47:D47"/>
    <mergeCell ref="E47:F47"/>
    <mergeCell ref="L47:N47"/>
    <mergeCell ref="E46:F46"/>
    <mergeCell ref="L46:N46"/>
    <mergeCell ref="A46:D46"/>
    <mergeCell ref="A45:D45"/>
    <mergeCell ref="E45:F45"/>
    <mergeCell ref="L45:N45"/>
    <mergeCell ref="E40:F40"/>
    <mergeCell ref="L40:N40"/>
    <mergeCell ref="A44:D44"/>
    <mergeCell ref="E44:F44"/>
    <mergeCell ref="L44:N44"/>
    <mergeCell ref="A43:D43"/>
    <mergeCell ref="E43:F43"/>
    <mergeCell ref="L43:N43"/>
    <mergeCell ref="A42:D42"/>
    <mergeCell ref="E42:F42"/>
    <mergeCell ref="L42:N42"/>
    <mergeCell ref="A41:D41"/>
    <mergeCell ref="E41:F41"/>
    <mergeCell ref="L41:N41"/>
    <mergeCell ref="A40:D40"/>
    <mergeCell ref="A29:D29"/>
    <mergeCell ref="E29:F29"/>
    <mergeCell ref="L29:N29"/>
    <mergeCell ref="A39:D39"/>
    <mergeCell ref="E39:F39"/>
    <mergeCell ref="L39:N39"/>
    <mergeCell ref="E36:F36"/>
    <mergeCell ref="L36:N36"/>
    <mergeCell ref="A38:D38"/>
    <mergeCell ref="E38:F38"/>
    <mergeCell ref="L38:N38"/>
    <mergeCell ref="A37:D37"/>
    <mergeCell ref="E37:F37"/>
    <mergeCell ref="L37:N37"/>
    <mergeCell ref="A32:D32"/>
    <mergeCell ref="E32:F32"/>
    <mergeCell ref="L32:N32"/>
    <mergeCell ref="A31:D31"/>
    <mergeCell ref="E31:F31"/>
    <mergeCell ref="L31:N31"/>
    <mergeCell ref="A30:D30"/>
    <mergeCell ref="E30:F30"/>
    <mergeCell ref="L30:N30"/>
    <mergeCell ref="A36:D36"/>
    <mergeCell ref="A35:D35"/>
    <mergeCell ref="E35:F35"/>
    <mergeCell ref="L35:N35"/>
    <mergeCell ref="A34:D34"/>
    <mergeCell ref="E34:F34"/>
    <mergeCell ref="L34:N34"/>
    <mergeCell ref="A33:D33"/>
    <mergeCell ref="E33:F33"/>
    <mergeCell ref="L33:N33"/>
    <mergeCell ref="A18:D18"/>
    <mergeCell ref="E18:F18"/>
    <mergeCell ref="L18:N18"/>
    <mergeCell ref="A28:D28"/>
    <mergeCell ref="E28:F28"/>
    <mergeCell ref="L28:N28"/>
    <mergeCell ref="A27:D27"/>
    <mergeCell ref="E27:F27"/>
    <mergeCell ref="L27:N27"/>
    <mergeCell ref="A26:D26"/>
    <mergeCell ref="A25:D25"/>
    <mergeCell ref="E25:F25"/>
    <mergeCell ref="L25:N25"/>
    <mergeCell ref="E26:F26"/>
    <mergeCell ref="L26:N26"/>
    <mergeCell ref="A21:D21"/>
    <mergeCell ref="E21:F21"/>
    <mergeCell ref="L21:N21"/>
    <mergeCell ref="A20:D20"/>
    <mergeCell ref="E20:F20"/>
    <mergeCell ref="L20:N20"/>
    <mergeCell ref="A19:D19"/>
    <mergeCell ref="E19:F19"/>
    <mergeCell ref="L19:N19"/>
    <mergeCell ref="A24:D24"/>
    <mergeCell ref="E24:F24"/>
    <mergeCell ref="L24:N24"/>
    <mergeCell ref="A23:D23"/>
    <mergeCell ref="E23:F23"/>
    <mergeCell ref="L23:N23"/>
    <mergeCell ref="A22:D22"/>
    <mergeCell ref="E22:F22"/>
    <mergeCell ref="L22:N22"/>
    <mergeCell ref="E11:F11"/>
    <mergeCell ref="L11:N11"/>
    <mergeCell ref="A17:D17"/>
    <mergeCell ref="A16:D16"/>
    <mergeCell ref="E16:F16"/>
    <mergeCell ref="L16:N16"/>
    <mergeCell ref="A15:D15"/>
    <mergeCell ref="E15:F15"/>
    <mergeCell ref="L15:N15"/>
    <mergeCell ref="A14:D14"/>
    <mergeCell ref="E14:F14"/>
    <mergeCell ref="L14:N14"/>
    <mergeCell ref="A13:D13"/>
    <mergeCell ref="E13:F13"/>
    <mergeCell ref="L13:N13"/>
    <mergeCell ref="A12:D12"/>
    <mergeCell ref="E12:F12"/>
    <mergeCell ref="L12:N12"/>
    <mergeCell ref="A11:D11"/>
    <mergeCell ref="E17:F17"/>
    <mergeCell ref="L17:N17"/>
    <mergeCell ref="E7:N7"/>
    <mergeCell ref="A7:D9"/>
    <mergeCell ref="E8:F9"/>
    <mergeCell ref="G8:G9"/>
    <mergeCell ref="H8:H9"/>
    <mergeCell ref="J8:J9"/>
    <mergeCell ref="K8:K9"/>
    <mergeCell ref="L8:N9"/>
    <mergeCell ref="B3:O3"/>
    <mergeCell ref="B4:N4"/>
    <mergeCell ref="B5:N5"/>
    <mergeCell ref="A64:D65"/>
    <mergeCell ref="E64:N64"/>
    <mergeCell ref="E65:F65"/>
    <mergeCell ref="L65:N65"/>
    <mergeCell ref="B66:D66"/>
    <mergeCell ref="A67:D67"/>
    <mergeCell ref="E67:F67"/>
    <mergeCell ref="L67:N67"/>
    <mergeCell ref="A68:D68"/>
    <mergeCell ref="E68:F68"/>
    <mergeCell ref="L68:N68"/>
    <mergeCell ref="A69:D69"/>
    <mergeCell ref="E69:F69"/>
    <mergeCell ref="L69:N69"/>
    <mergeCell ref="A70:D70"/>
    <mergeCell ref="E70:F70"/>
    <mergeCell ref="L70:N70"/>
    <mergeCell ref="A71:D71"/>
    <mergeCell ref="E71:F71"/>
    <mergeCell ref="L71:N71"/>
    <mergeCell ref="A72:D72"/>
    <mergeCell ref="E72:F72"/>
    <mergeCell ref="L72:N72"/>
    <mergeCell ref="A73:D73"/>
    <mergeCell ref="E73:F73"/>
    <mergeCell ref="L73:N73"/>
    <mergeCell ref="A74:D74"/>
    <mergeCell ref="E74:F74"/>
    <mergeCell ref="L74:N74"/>
    <mergeCell ref="A75:D75"/>
    <mergeCell ref="E75:F75"/>
    <mergeCell ref="L75:N75"/>
    <mergeCell ref="A76:D76"/>
    <mergeCell ref="L76:N76"/>
    <mergeCell ref="A77:D77"/>
    <mergeCell ref="E77:F77"/>
    <mergeCell ref="L77:N77"/>
    <mergeCell ref="A78:D78"/>
    <mergeCell ref="E78:F78"/>
    <mergeCell ref="L78:N78"/>
    <mergeCell ref="A79:D79"/>
    <mergeCell ref="E79:F79"/>
    <mergeCell ref="L79:N79"/>
    <mergeCell ref="A80:D80"/>
    <mergeCell ref="E80:F80"/>
    <mergeCell ref="L80:N80"/>
    <mergeCell ref="A81:D81"/>
    <mergeCell ref="E81:F81"/>
    <mergeCell ref="L81:N81"/>
    <mergeCell ref="A82:D82"/>
    <mergeCell ref="E82:F82"/>
    <mergeCell ref="L82:N82"/>
    <mergeCell ref="A83:D83"/>
    <mergeCell ref="E83:F83"/>
    <mergeCell ref="L83:N83"/>
    <mergeCell ref="A84:D84"/>
    <mergeCell ref="E84:F84"/>
    <mergeCell ref="L84:N84"/>
    <mergeCell ref="A85:D85"/>
    <mergeCell ref="E85:F85"/>
    <mergeCell ref="L85:N85"/>
    <mergeCell ref="A86:D86"/>
    <mergeCell ref="E86:F86"/>
    <mergeCell ref="L86:N86"/>
    <mergeCell ref="A87:D87"/>
    <mergeCell ref="E87:F87"/>
    <mergeCell ref="L87:N87"/>
    <mergeCell ref="A88:D88"/>
    <mergeCell ref="E88:F88"/>
    <mergeCell ref="L88:N88"/>
    <mergeCell ref="A89:D89"/>
    <mergeCell ref="E89:F89"/>
    <mergeCell ref="L89:N89"/>
    <mergeCell ref="A90:D90"/>
    <mergeCell ref="E90:F90"/>
    <mergeCell ref="L90:N90"/>
    <mergeCell ref="A91:D91"/>
    <mergeCell ref="E91:F91"/>
    <mergeCell ref="L91:N91"/>
    <mergeCell ref="A92:D92"/>
    <mergeCell ref="E92:F92"/>
    <mergeCell ref="L92:N92"/>
    <mergeCell ref="A93:D93"/>
    <mergeCell ref="E93:F93"/>
    <mergeCell ref="L93:N93"/>
    <mergeCell ref="A97:D97"/>
    <mergeCell ref="A98:D98"/>
    <mergeCell ref="E98:F98"/>
    <mergeCell ref="L98:N98"/>
    <mergeCell ref="A94:D94"/>
    <mergeCell ref="E94:F94"/>
    <mergeCell ref="L94:N94"/>
    <mergeCell ref="A95:D95"/>
    <mergeCell ref="E95:F95"/>
    <mergeCell ref="L95:N95"/>
    <mergeCell ref="A96:D96"/>
    <mergeCell ref="E96:F96"/>
    <mergeCell ref="L96:N96"/>
  </mergeCells>
  <pageMargins left="0.98425196850393704" right="0.39370078740157483" top="0.39370078740157483" bottom="1.3779527559055118" header="0.39370078740157483" footer="0.39370078740157483"/>
  <pageSetup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rptEstadoAnaliticoEjerPresEgreD</vt:lpstr>
      <vt:lpstr>rptEstadoAnaliticoEjerPresEgreD!Área_de_impresión</vt:lpstr>
      <vt:lpstr>rptEstadoAnaliticoEjerPresEgreD!Títulos_a_imprimir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 Franco Murguia</dc:creator>
  <cp:lastModifiedBy>CuentaPublica</cp:lastModifiedBy>
  <cp:lastPrinted>2020-04-07T17:19:01Z</cp:lastPrinted>
  <dcterms:created xsi:type="dcterms:W3CDTF">2020-04-02T18:26:14Z</dcterms:created>
  <dcterms:modified xsi:type="dcterms:W3CDTF">2020-04-07T17:19:16Z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