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3er Trimestre 2017\INF. PRESUPUESTAL\"/>
    </mc:Choice>
  </mc:AlternateContent>
  <bookViews>
    <workbookView xWindow="0" yWindow="0" windowWidth="28800" windowHeight="12435"/>
  </bookViews>
  <sheets>
    <sheet name="COG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8" i="1" l="1"/>
  <c r="E33" i="1" l="1"/>
  <c r="E32" i="1"/>
  <c r="E31" i="1"/>
  <c r="H24" i="1"/>
  <c r="E19" i="1"/>
  <c r="G84" i="1" l="1"/>
  <c r="F84" i="1"/>
  <c r="E84" i="1"/>
  <c r="D84" i="1"/>
  <c r="C84" i="1"/>
  <c r="H80" i="1"/>
  <c r="H79" i="1"/>
  <c r="H78" i="1"/>
  <c r="H77" i="1"/>
  <c r="H76" i="1"/>
  <c r="H75" i="1"/>
  <c r="G74" i="1"/>
  <c r="F74" i="1"/>
  <c r="D74" i="1"/>
  <c r="C74" i="1"/>
  <c r="E74" i="1" s="1"/>
  <c r="H74" i="1" s="1"/>
  <c r="E73" i="1"/>
  <c r="H73" i="1" s="1"/>
  <c r="E72" i="1"/>
  <c r="H72" i="1" s="1"/>
  <c r="E71" i="1"/>
  <c r="H71" i="1" s="1"/>
  <c r="G70" i="1"/>
  <c r="F70" i="1"/>
  <c r="D70" i="1"/>
  <c r="C70" i="1"/>
  <c r="E70" i="1" s="1"/>
  <c r="H70" i="1" s="1"/>
  <c r="E69" i="1"/>
  <c r="H69" i="1" s="1"/>
  <c r="E68" i="1"/>
  <c r="H68" i="1" s="1"/>
  <c r="E67" i="1"/>
  <c r="H67" i="1" s="1"/>
  <c r="E66" i="1"/>
  <c r="H66" i="1" s="1"/>
  <c r="E65" i="1"/>
  <c r="H65" i="1" s="1"/>
  <c r="E64" i="1"/>
  <c r="H64" i="1" s="1"/>
  <c r="E63" i="1"/>
  <c r="H63" i="1" s="1"/>
  <c r="G62" i="1"/>
  <c r="F62" i="1"/>
  <c r="D62" i="1"/>
  <c r="C62" i="1"/>
  <c r="E62" i="1" s="1"/>
  <c r="H62" i="1" s="1"/>
  <c r="E61" i="1"/>
  <c r="H61" i="1" s="1"/>
  <c r="E60" i="1"/>
  <c r="H60" i="1" s="1"/>
  <c r="E59" i="1"/>
  <c r="H59" i="1" s="1"/>
  <c r="G58" i="1"/>
  <c r="F58" i="1"/>
  <c r="D58" i="1"/>
  <c r="C58" i="1"/>
  <c r="E58" i="1" s="1"/>
  <c r="H58" i="1" s="1"/>
  <c r="E57" i="1"/>
  <c r="H57" i="1" s="1"/>
  <c r="E56" i="1"/>
  <c r="H56" i="1" s="1"/>
  <c r="E55" i="1"/>
  <c r="H55" i="1" s="1"/>
  <c r="E54" i="1"/>
  <c r="H54" i="1" s="1"/>
  <c r="E53" i="1"/>
  <c r="H53" i="1" s="1"/>
  <c r="E52" i="1"/>
  <c r="H52" i="1" s="1"/>
  <c r="E51" i="1"/>
  <c r="H51" i="1" s="1"/>
  <c r="E50" i="1"/>
  <c r="H50" i="1" s="1"/>
  <c r="E49" i="1"/>
  <c r="H49" i="1" s="1"/>
  <c r="G48" i="1"/>
  <c r="F48" i="1"/>
  <c r="D48" i="1"/>
  <c r="C48" i="1"/>
  <c r="E47" i="1"/>
  <c r="H47" i="1" s="1"/>
  <c r="E46" i="1"/>
  <c r="H46" i="1" s="1"/>
  <c r="E45" i="1"/>
  <c r="H45" i="1" s="1"/>
  <c r="E44" i="1"/>
  <c r="H44" i="1" s="1"/>
  <c r="E43" i="1"/>
  <c r="H43" i="1" s="1"/>
  <c r="E42" i="1"/>
  <c r="H42" i="1" s="1"/>
  <c r="E41" i="1"/>
  <c r="H41" i="1" s="1"/>
  <c r="E40" i="1"/>
  <c r="H40" i="1" s="1"/>
  <c r="E39" i="1"/>
  <c r="H39" i="1" s="1"/>
  <c r="G38" i="1"/>
  <c r="F38" i="1"/>
  <c r="E38" i="1"/>
  <c r="H38" i="1" s="1"/>
  <c r="D38" i="1"/>
  <c r="C38" i="1"/>
  <c r="E37" i="1"/>
  <c r="H37" i="1" s="1"/>
  <c r="E36" i="1"/>
  <c r="H36" i="1" s="1"/>
  <c r="E35" i="1"/>
  <c r="H35" i="1" s="1"/>
  <c r="E34" i="1"/>
  <c r="H34" i="1" s="1"/>
  <c r="H32" i="1"/>
  <c r="H31" i="1"/>
  <c r="H30" i="1"/>
  <c r="E30" i="1"/>
  <c r="E29" i="1"/>
  <c r="H29" i="1" s="1"/>
  <c r="G28" i="1"/>
  <c r="F28" i="1"/>
  <c r="D28" i="1"/>
  <c r="H27" i="1"/>
  <c r="E27" i="1"/>
  <c r="H26" i="1"/>
  <c r="E26" i="1"/>
  <c r="E25" i="1"/>
  <c r="E24" i="1"/>
  <c r="H23" i="1"/>
  <c r="E23" i="1"/>
  <c r="H22" i="1"/>
  <c r="E22" i="1"/>
  <c r="H21" i="1"/>
  <c r="E21" i="1"/>
  <c r="E20" i="1"/>
  <c r="H20" i="1" s="1"/>
  <c r="G18" i="1"/>
  <c r="F18" i="1"/>
  <c r="D18" i="1"/>
  <c r="C18" i="1"/>
  <c r="E17" i="1"/>
  <c r="H17" i="1" s="1"/>
  <c r="E16" i="1"/>
  <c r="H16" i="1" s="1"/>
  <c r="E15" i="1"/>
  <c r="E14" i="1"/>
  <c r="H14" i="1" s="1"/>
  <c r="E13" i="1"/>
  <c r="H13" i="1" s="1"/>
  <c r="E12" i="1"/>
  <c r="H12" i="1" s="1"/>
  <c r="E11" i="1"/>
  <c r="H11" i="1" s="1"/>
  <c r="G10" i="1"/>
  <c r="F10" i="1"/>
  <c r="D10" i="1"/>
  <c r="C10" i="1"/>
  <c r="E48" i="1" l="1"/>
  <c r="H48" i="1" s="1"/>
  <c r="E28" i="1"/>
  <c r="H28" i="1" s="1"/>
  <c r="D82" i="1"/>
  <c r="E18" i="1"/>
  <c r="H18" i="1"/>
  <c r="F82" i="1"/>
  <c r="C82" i="1"/>
  <c r="G82" i="1"/>
  <c r="E10" i="1"/>
  <c r="E82" i="1" l="1"/>
  <c r="H10" i="1"/>
  <c r="H82" i="1" s="1"/>
</calcChain>
</file>

<file path=xl/sharedStrings.xml><?xml version="1.0" encoding="utf-8"?>
<sst xmlns="http://schemas.openxmlformats.org/spreadsheetml/2006/main" count="93" uniqueCount="93">
  <si>
    <t>Estado Analítico del Ejercicio del Presupuesto de Egresos</t>
  </si>
  <si>
    <t>Clasificación por Objeto del Gsto (Capítulo y Concepto)</t>
  </si>
  <si>
    <t>Concepto</t>
  </si>
  <si>
    <t>Egresos</t>
  </si>
  <si>
    <t>Subejercicio</t>
  </si>
  <si>
    <t>Aprobado</t>
  </si>
  <si>
    <t>Ampliaciones/ (Reducciones)</t>
  </si>
  <si>
    <t>Modificado</t>
  </si>
  <si>
    <t>Devengado</t>
  </si>
  <si>
    <t>Pagado</t>
  </si>
  <si>
    <t>3 = (1 + 2 )</t>
  </si>
  <si>
    <t>6 = ( 3 - 4 )</t>
  </si>
  <si>
    <t>Servicios Personales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</si>
  <si>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</si>
  <si>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</si>
  <si>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</si>
  <si>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</si>
  <si>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</si>
  <si>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Previsiones</t>
  </si>
  <si>
    <t>Pago de Estímulos a Servidores Públicos</t>
  </si>
  <si>
    <t>Materiales y Suministros</t>
  </si>
  <si>
    <t>Materiales de Administración, Emisión de Documentos y Artículos Oficiales</t>
  </si>
  <si>
    <t>Alimentos y Utensilios</t>
  </si>
  <si>
    <t>Materias Primas y Materiales de Producción y Comercialización</t>
  </si>
  <si>
    <t>Materiales y Artículos de Construcción y de Reparación</t>
  </si>
  <si>
    <t>Productos Químicos, Farmacéuticos y de Laboratorio</t>
  </si>
  <si>
    <t>Combustibles, Lubricantes y Aditivos</t>
  </si>
  <si>
    <t>Vestuario, Blancos, Prendas de Protección y Artículos Deportivos</t>
  </si>
  <si>
    <t>Materiales y Suministros Para Seguridad</t>
  </si>
  <si>
    <t>Herramientas, Refacciones y Accesorios Menores</t>
  </si>
  <si>
    <t>Servicios Generales</t>
  </si>
  <si>
    <t>Servicios Básicos</t>
  </si>
  <si>
    <t>Servicios de Arrendamiento</t>
  </si>
  <si>
    <t>Servicios Profesionales, Científicos, Técnicos y Otros Servicios</t>
  </si>
  <si>
    <t>Servicios Financieros, Bancarios y Comerciales</t>
  </si>
  <si>
    <t>Servicios de Instalación, Reparación, Mantenimiento y Conservación</t>
  </si>
  <si>
    <t>Servicios de Comunicación Social y Publicidad.</t>
  </si>
  <si>
    <t>Servicios de Traslado y Viáticos</t>
  </si>
  <si>
    <t>Servicios Oficiales</t>
  </si>
  <si>
    <t>Otros Servicios Generales</t>
  </si>
  <si>
    <t>Transferencias,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</si>
  <si>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</si>
  <si>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</si>
  <si>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</si>
  <si>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</si>
  <si>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</si>
  <si>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Otros Análogos</t>
  </si>
  <si>
    <t>Transferencias a la Seguridad Social</t>
  </si>
  <si>
    <t>Donativos</t>
  </si>
  <si>
    <t>Transferencias al Exterior</t>
  </si>
  <si>
    <t>Bienes Muebles, Inmuebles e Intangibles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</si>
  <si>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</si>
  <si>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</si>
  <si>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</si>
  <si>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</si>
  <si>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</si>
  <si>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</si>
  <si>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Activos Biológicos</t>
  </si>
  <si>
    <t>Bienes Inmuebles</t>
  </si>
  <si>
    <t>Activos Intangibles</t>
  </si>
  <si>
    <t>Inversión Pública</t>
  </si>
  <si>
    <t>Obra Pública en Bienes de Dominio Público</t>
  </si>
  <si>
    <t>Obra Pública en Bienes Propios</t>
  </si>
  <si>
    <t>Proyectos Productivos y Acciones de Fomento</t>
  </si>
  <si>
    <t>Inversiones Financieras y Otras Provisiones</t>
  </si>
  <si>
    <t>Inversiones Para el Fomento de Actividades Productivas.</t>
  </si>
  <si>
    <t>Acciones y Participaciones de Capital</t>
  </si>
  <si>
    <t>Compra de Títulos y Valores</t>
  </si>
  <si>
    <t>Concesión de Préstamos</t>
  </si>
  <si>
    <t>Inversiones en Fideicomisos, Mandatos y Otros Análogos</t>
  </si>
  <si>
    <t>Otras Inversiones Financieras</t>
  </si>
  <si>
    <t>Provisiones para Contingencias y Otras Erogaciones Especiales</t>
  </si>
  <si>
    <t>Participaciones y Aportaciones</t>
  </si>
  <si>
    <t>Participaciones</t>
  </si>
  <si>
    <t>Aportaciones</t>
  </si>
  <si>
    <t>Convenios</t>
  </si>
  <si>
    <t>Deuda Pública</t>
  </si>
  <si>
    <t>Amortización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</si>
  <si>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</si>
  <si>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</si>
  <si>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</si>
  <si>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</si>
  <si>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</si>
  <si>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Adeudos de Ejercicios Fiscales Anteriores (Adefas)</t>
  </si>
  <si>
    <t>Total del Gasto</t>
  </si>
  <si>
    <t xml:space="preserve"> </t>
  </si>
  <si>
    <t>Director de IMPLAN</t>
  </si>
  <si>
    <t>Coordinadora Administrativa</t>
  </si>
  <si>
    <t>Instituto Municipal de Planeacion Para el Municipio de Playas de Rosarito, B.C.</t>
  </si>
  <si>
    <t>Lic. Raul Serafin Aragon Castro</t>
  </si>
  <si>
    <t>C.P. Bianca Adilene Quevedo Ruiz</t>
  </si>
  <si>
    <t>Tercer Trimestre 2017</t>
  </si>
  <si>
    <t>Del 1 de enero al 30 de Septiembre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</si>
</sst>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0.00000000000"/>
    <numFmt numFmtId="165" formatCode="_-* #,##0_-;\-* #,##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9"/>
      <color theme="0"/>
      <name val="Arial"/>
      <family val="2"/>
    </font>
    <font>
      <b/>
      <sz val="9"/>
      <color rgb="FF000000"/>
      <name val="Arial"/>
      <family val="2"/>
    </font>
    <font>
      <b/>
      <sz val="9"/>
      <color theme="1"/>
      <name val="Arial"/>
      <family val="2"/>
    </font>
    <font>
      <sz val="9"/>
      <color rgb="FF000000"/>
      <name val="Arial"/>
      <family val="2"/>
    </font>
    <font>
      <sz val="9"/>
      <color theme="1"/>
      <name val="Arial"/>
      <family val="2"/>
    </font>
    <font>
      <sz val="12"/>
      <color rgb="FFFF0000"/>
      <name val="Arial"/>
      <family val="2"/>
    </font>
    <font>
      <b/>
      <sz val="11"/>
      <color theme="1"/>
      <name val="Arial"/>
      <family val="2"/>
    </font>
    <font>
      <b/>
      <sz val="11"/>
      <color rgb="FF000000"/>
      <name val="Arial"/>
      <family val="2"/>
    </font>
    <font>
      <b/>
      <sz val="9"/>
      <color theme="8" tint="-0.49998474074526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3">
    <xf numFmtId="0" fontId="0" fillId="0" borderId="0" xfId="0"/>
    <xf numFmtId="0" fontId="3" fillId="2" borderId="0" xfId="0" applyFont="1" applyFill="1"/>
    <xf numFmtId="0" fontId="4" fillId="3" borderId="9" xfId="0" applyFont="1" applyFill="1" applyBorder="1" applyAlignment="1">
      <alignment horizontal="center" vertical="center" wrapText="1"/>
    </xf>
    <xf numFmtId="3" fontId="6" fillId="2" borderId="10" xfId="0" applyNumberFormat="1" applyFont="1" applyFill="1" applyBorder="1" applyAlignment="1">
      <alignment horizontal="right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vertical="center" wrapText="1"/>
    </xf>
    <xf numFmtId="43" fontId="8" fillId="2" borderId="10" xfId="1" applyFont="1" applyFill="1" applyBorder="1" applyAlignment="1">
      <alignment horizontal="right" vertical="center" wrapText="1"/>
    </xf>
    <xf numFmtId="3" fontId="8" fillId="2" borderId="10" xfId="0" applyNumberFormat="1" applyFont="1" applyFill="1" applyBorder="1" applyAlignment="1">
      <alignment horizontal="right" vertical="center" wrapText="1"/>
    </xf>
    <xf numFmtId="43" fontId="6" fillId="2" borderId="10" xfId="1" applyFont="1" applyFill="1" applyBorder="1" applyAlignment="1">
      <alignment horizontal="right" vertical="center" wrapText="1"/>
    </xf>
    <xf numFmtId="0" fontId="6" fillId="2" borderId="11" xfId="0" applyFont="1" applyFill="1" applyBorder="1" applyAlignment="1">
      <alignment horizontal="justify" vertical="center" wrapText="1"/>
    </xf>
    <xf numFmtId="0" fontId="4" fillId="3" borderId="12" xfId="0" applyFont="1" applyFill="1" applyBorder="1" applyAlignment="1">
      <alignment horizontal="justify" vertical="center" wrapText="1"/>
    </xf>
    <xf numFmtId="3" fontId="4" fillId="3" borderId="9" xfId="1" applyNumberFormat="1" applyFont="1" applyFill="1" applyBorder="1" applyAlignment="1">
      <alignment vertical="center" wrapText="1"/>
    </xf>
    <xf numFmtId="0" fontId="3" fillId="0" borderId="0" xfId="0" applyFont="1"/>
    <xf numFmtId="164" fontId="3" fillId="0" borderId="0" xfId="0" applyNumberFormat="1" applyFont="1"/>
    <xf numFmtId="0" fontId="9" fillId="0" borderId="0" xfId="0" applyFont="1" applyAlignment="1">
      <alignment horizontal="center"/>
    </xf>
    <xf numFmtId="0" fontId="10" fillId="0" borderId="7" xfId="0" applyFont="1" applyBorder="1"/>
    <xf numFmtId="0" fontId="10" fillId="0" borderId="0" xfId="0" applyFont="1"/>
    <xf numFmtId="0" fontId="10" fillId="0" borderId="7" xfId="0" applyFont="1" applyBorder="1" applyAlignment="1"/>
    <xf numFmtId="0" fontId="10" fillId="0" borderId="0" xfId="0" applyFont="1" applyAlignment="1">
      <alignment horizontal="center"/>
    </xf>
    <xf numFmtId="3" fontId="10" fillId="2" borderId="10" xfId="0" applyNumberFormat="1" applyFont="1" applyFill="1" applyBorder="1" applyAlignment="1">
      <alignment horizontal="right" vertical="center" wrapText="1"/>
    </xf>
    <xf numFmtId="0" fontId="10" fillId="0" borderId="0" xfId="0" applyFont="1" applyAlignment="1"/>
    <xf numFmtId="0" fontId="10" fillId="0" borderId="0" xfId="0" applyFont="1" applyBorder="1"/>
    <xf numFmtId="165" fontId="8" fillId="2" borderId="10" xfId="1" applyNumberFormat="1" applyFont="1" applyFill="1" applyBorder="1" applyAlignment="1">
      <alignment horizontal="right" vertical="center" wrapText="1"/>
    </xf>
    <xf numFmtId="0" fontId="12" fillId="3" borderId="9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left" vertical="center" wrapText="1"/>
    </xf>
    <xf numFmtId="0" fontId="5" fillId="2" borderId="0" xfId="0" applyFont="1" applyFill="1" applyBorder="1" applyAlignment="1">
      <alignment horizontal="left" vertical="center" wrapText="1"/>
    </xf>
    <xf numFmtId="0" fontId="7" fillId="2" borderId="4" xfId="0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0" fontId="2" fillId="0" borderId="8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left" vertical="center" wrapText="1"/>
    </xf>
    <xf numFmtId="0" fontId="11" fillId="2" borderId="0" xfId="0" applyFont="1" applyFill="1" applyBorder="1" applyAlignment="1">
      <alignment horizontal="left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0</xdr:row>
      <xdr:rowOff>104775</xdr:rowOff>
    </xdr:from>
    <xdr:to>
      <xdr:col>1</xdr:col>
      <xdr:colOff>1174763</xdr:colOff>
      <xdr:row>4</xdr:row>
      <xdr:rowOff>42121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151" y="104775"/>
          <a:ext cx="1365262" cy="69934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ank\Desktop\IMPLAN\CTA%20PUBLICA%202016\EJEMPLO%20FORMATOS%20VINCULADOS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ESF"/>
      <sheetName val="EA"/>
      <sheetName val="ECSF"/>
      <sheetName val="PT_ESF_ECSF"/>
      <sheetName val="EAA"/>
      <sheetName val="EADP"/>
      <sheetName val="EVHP"/>
      <sheetName val="EFE"/>
      <sheetName val="BIENES M."/>
      <sheetName val="NOTAS"/>
      <sheetName val="PASIVOS"/>
      <sheetName val="EAI"/>
      <sheetName val="CAdmon"/>
      <sheetName val="CTG"/>
      <sheetName val="COG"/>
      <sheetName val="CFG"/>
      <sheetName val="End Neto"/>
      <sheetName val="Int"/>
      <sheetName val="Post Fiscal"/>
      <sheetName val="CProg"/>
      <sheetName val="PYPI"/>
      <sheetName val="IND RESULTADO"/>
      <sheetName val="PROG Y PROY"/>
      <sheetName val="POA"/>
      <sheetName val="BInmu"/>
      <sheetName val="BMu"/>
      <sheetName val="Rel Cta Banc"/>
      <sheetName val="BURSATIL2"/>
      <sheetName val="BURSATI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2">
          <cell r="C22" t="str">
            <v>Total del Gasto</v>
          </cell>
          <cell r="D22">
            <v>1740000</v>
          </cell>
          <cell r="E22">
            <v>-675455.73</v>
          </cell>
          <cell r="F22">
            <v>1064544.27</v>
          </cell>
          <cell r="G22">
            <v>976064.01</v>
          </cell>
        </row>
      </sheetData>
      <sheetData sheetId="14"/>
      <sheetData sheetId="15">
        <row r="82">
          <cell r="C82" t="str">
            <v>Total del Gasto</v>
          </cell>
          <cell r="D82">
            <v>1740000</v>
          </cell>
          <cell r="E82">
            <v>-675455.73</v>
          </cell>
          <cell r="F82">
            <v>1064544.27</v>
          </cell>
          <cell r="G82">
            <v>976064.00999999989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9"/>
  <sheetViews>
    <sheetView tabSelected="1" workbookViewId="0">
      <selection activeCell="L19" sqref="L19"/>
    </sheetView>
  </sheetViews>
  <sheetFormatPr baseColWidth="10" defaultRowHeight="15" x14ac:dyDescent="0.25"/>
  <cols>
    <col min="1" max="1" width="3.7109375" customWidth="1"/>
    <col min="2" max="2" width="37.42578125" customWidth="1"/>
    <col min="3" max="3" width="13.85546875" customWidth="1"/>
    <col min="4" max="4" width="12.7109375" customWidth="1"/>
    <col min="5" max="5" width="13" customWidth="1"/>
    <col min="6" max="6" width="11.5703125" customWidth="1"/>
    <col min="7" max="7" width="11" customWidth="1"/>
    <col min="8" max="8" width="12.5703125" customWidth="1"/>
  </cols>
  <sheetData>
    <row r="1" spans="1:8" x14ac:dyDescent="0.25">
      <c r="A1" s="30" t="s">
        <v>91</v>
      </c>
      <c r="B1" s="31"/>
      <c r="C1" s="31"/>
      <c r="D1" s="31"/>
      <c r="E1" s="31"/>
      <c r="F1" s="31"/>
      <c r="G1" s="31"/>
      <c r="H1" s="32"/>
    </row>
    <row r="2" spans="1:8" x14ac:dyDescent="0.25">
      <c r="A2" s="33" t="s">
        <v>88</v>
      </c>
      <c r="B2" s="34"/>
      <c r="C2" s="34"/>
      <c r="D2" s="34"/>
      <c r="E2" s="34"/>
      <c r="F2" s="34"/>
      <c r="G2" s="34"/>
      <c r="H2" s="35"/>
    </row>
    <row r="3" spans="1:8" x14ac:dyDescent="0.25">
      <c r="A3" s="33" t="s">
        <v>0</v>
      </c>
      <c r="B3" s="34"/>
      <c r="C3" s="34"/>
      <c r="D3" s="34"/>
      <c r="E3" s="34"/>
      <c r="F3" s="34"/>
      <c r="G3" s="34"/>
      <c r="H3" s="35"/>
    </row>
    <row r="4" spans="1:8" x14ac:dyDescent="0.25">
      <c r="A4" s="33" t="s">
        <v>1</v>
      </c>
      <c r="B4" s="34"/>
      <c r="C4" s="34"/>
      <c r="D4" s="34"/>
      <c r="E4" s="34"/>
      <c r="F4" s="34"/>
      <c r="G4" s="34"/>
      <c r="H4" s="35"/>
    </row>
    <row r="5" spans="1:8" x14ac:dyDescent="0.25">
      <c r="A5" s="36" t="s">
        <v>92</v>
      </c>
      <c r="B5" s="37"/>
      <c r="C5" s="37"/>
      <c r="D5" s="37"/>
      <c r="E5" s="37"/>
      <c r="F5" s="37"/>
      <c r="G5" s="37"/>
      <c r="H5" s="38"/>
    </row>
    <row r="6" spans="1:8" x14ac:dyDescent="0.25">
      <c r="A6" s="1"/>
      <c r="B6" s="1"/>
      <c r="C6" s="1"/>
      <c r="D6" s="1"/>
      <c r="E6" s="1"/>
      <c r="F6" s="1"/>
      <c r="G6" s="1"/>
      <c r="H6" s="1"/>
    </row>
    <row r="7" spans="1:8" x14ac:dyDescent="0.25">
      <c r="A7" s="39" t="s">
        <v>2</v>
      </c>
      <c r="B7" s="39"/>
      <c r="C7" s="40" t="s">
        <v>3</v>
      </c>
      <c r="D7" s="40"/>
      <c r="E7" s="40"/>
      <c r="F7" s="40"/>
      <c r="G7" s="40"/>
      <c r="H7" s="40" t="s">
        <v>4</v>
      </c>
    </row>
    <row r="8" spans="1:8" ht="24" x14ac:dyDescent="0.25">
      <c r="A8" s="39"/>
      <c r="B8" s="39"/>
      <c r="C8" s="2" t="s">
        <v>5</v>
      </c>
      <c r="D8" s="2" t="s">
        <v>6</v>
      </c>
      <c r="E8" s="2" t="s">
        <v>7</v>
      </c>
      <c r="F8" s="2" t="s">
        <v>8</v>
      </c>
      <c r="G8" s="2" t="s">
        <v>9</v>
      </c>
      <c r="H8" s="40"/>
    </row>
    <row r="9" spans="1:8" x14ac:dyDescent="0.25">
      <c r="A9" s="39"/>
      <c r="B9" s="39"/>
      <c r="C9" s="23">
        <v>1</v>
      </c>
      <c r="D9" s="23">
        <v>2</v>
      </c>
      <c r="E9" s="23" t="s">
        <v>10</v>
      </c>
      <c r="F9" s="23">
        <v>4</v>
      </c>
      <c r="G9" s="23">
        <v>5</v>
      </c>
      <c r="H9" s="23" t="s">
        <v>11</v>
      </c>
    </row>
    <row r="10" spans="1:8" ht="22.5" customHeight="1" x14ac:dyDescent="0.25">
      <c r="A10" s="41" t="s">
        <v>12</v>
      </c>
      <c r="B10" s="42"/>
      <c r="C10" s="19">
        <f>SUM(C11:C17)</f>
        <v>1581298.53</v>
      </c>
      <c r="D10" s="19">
        <f>SUM(D11:D17)</f>
        <v>-24045.670000000002</v>
      </c>
      <c r="E10" s="19">
        <f>+C10+D10</f>
        <v>1557252.86</v>
      </c>
      <c r="F10" s="19">
        <f t="shared" ref="F10:G10" si="0">SUM(F11:F17)</f>
        <v>862813.25</v>
      </c>
      <c r="G10" s="19">
        <f t="shared" si="0"/>
        <v>862813.25</v>
      </c>
      <c r="H10" s="19">
        <f>+E10-F10</f>
        <v>694439.6100000001</v>
      </c>
    </row>
    <row r="11" spans="1:8" ht="21" customHeight="1" x14ac:dyDescent="0.25">
      <c r="A11" s="4"/>
      <c r="B11" s="5" t="s">
        <v>13</v>
      </c>
      <c r="C11" s="22">
        <v>204412.2</v>
      </c>
      <c r="D11" s="22">
        <v>-4733.25</v>
      </c>
      <c r="E11" s="22">
        <f t="shared" ref="E11:E74" si="1">+C11+D11</f>
        <v>199678.95</v>
      </c>
      <c r="F11" s="22">
        <v>129824.88</v>
      </c>
      <c r="G11" s="22">
        <v>129824.88</v>
      </c>
      <c r="H11" s="22">
        <f t="shared" ref="H11:H74" si="2">+E11-F11</f>
        <v>69854.070000000007</v>
      </c>
    </row>
    <row r="12" spans="1:8" ht="21.75" customHeight="1" x14ac:dyDescent="0.25">
      <c r="A12" s="4"/>
      <c r="B12" s="5" t="s">
        <v>14</v>
      </c>
      <c r="C12" s="7">
        <v>0</v>
      </c>
      <c r="D12" s="7"/>
      <c r="E12" s="7">
        <f t="shared" si="1"/>
        <v>0</v>
      </c>
      <c r="F12" s="7">
        <v>0</v>
      </c>
      <c r="G12" s="7">
        <v>0</v>
      </c>
      <c r="H12" s="7">
        <f t="shared" si="2"/>
        <v>0</v>
      </c>
    </row>
    <row r="13" spans="1:8" ht="16.5" customHeight="1" x14ac:dyDescent="0.25">
      <c r="A13" s="4"/>
      <c r="B13" s="5" t="s">
        <v>15</v>
      </c>
      <c r="C13" s="7">
        <v>1043029.06</v>
      </c>
      <c r="D13" s="7">
        <v>-19628.77</v>
      </c>
      <c r="E13" s="7">
        <f t="shared" si="1"/>
        <v>1023400.29</v>
      </c>
      <c r="F13" s="7">
        <v>520018.68</v>
      </c>
      <c r="G13" s="7">
        <v>520018.68</v>
      </c>
      <c r="H13" s="7">
        <f t="shared" si="2"/>
        <v>503381.61000000004</v>
      </c>
    </row>
    <row r="14" spans="1:8" ht="15.75" customHeight="1" x14ac:dyDescent="0.25">
      <c r="A14" s="4"/>
      <c r="B14" s="5" t="s">
        <v>16</v>
      </c>
      <c r="C14" s="7">
        <v>0</v>
      </c>
      <c r="D14" s="7">
        <v>0</v>
      </c>
      <c r="E14" s="7">
        <f t="shared" si="1"/>
        <v>0</v>
      </c>
      <c r="F14" s="7">
        <v>0</v>
      </c>
      <c r="G14" s="7"/>
      <c r="H14" s="7">
        <f t="shared" si="2"/>
        <v>0</v>
      </c>
    </row>
    <row r="15" spans="1:8" ht="15" customHeight="1" x14ac:dyDescent="0.25">
      <c r="A15" s="4"/>
      <c r="B15" s="5" t="s">
        <v>17</v>
      </c>
      <c r="C15" s="22">
        <v>333857.27</v>
      </c>
      <c r="D15" s="22">
        <v>316.35000000000002</v>
      </c>
      <c r="E15" s="22">
        <f t="shared" si="1"/>
        <v>334173.62</v>
      </c>
      <c r="F15" s="22">
        <v>212969.69</v>
      </c>
      <c r="G15" s="22">
        <v>212969.69</v>
      </c>
      <c r="H15" s="22">
        <v>121203.93</v>
      </c>
    </row>
    <row r="16" spans="1:8" x14ac:dyDescent="0.25">
      <c r="A16" s="4"/>
      <c r="B16" s="5" t="s">
        <v>18</v>
      </c>
      <c r="C16" s="6">
        <v>0</v>
      </c>
      <c r="D16" s="6">
        <v>0</v>
      </c>
      <c r="E16" s="6">
        <f t="shared" si="1"/>
        <v>0</v>
      </c>
      <c r="F16" s="6">
        <v>0</v>
      </c>
      <c r="G16" s="6">
        <v>0</v>
      </c>
      <c r="H16" s="6">
        <f t="shared" si="2"/>
        <v>0</v>
      </c>
    </row>
    <row r="17" spans="1:8" ht="19.5" customHeight="1" x14ac:dyDescent="0.25">
      <c r="A17" s="4"/>
      <c r="B17" s="5" t="s">
        <v>19</v>
      </c>
      <c r="C17" s="6">
        <v>0</v>
      </c>
      <c r="D17" s="6">
        <v>0</v>
      </c>
      <c r="E17" s="6">
        <f t="shared" si="1"/>
        <v>0</v>
      </c>
      <c r="F17" s="6">
        <v>0</v>
      </c>
      <c r="G17" s="6">
        <v>0</v>
      </c>
      <c r="H17" s="6">
        <f t="shared" si="2"/>
        <v>0</v>
      </c>
    </row>
    <row r="18" spans="1:8" x14ac:dyDescent="0.25">
      <c r="A18" s="24" t="s">
        <v>20</v>
      </c>
      <c r="B18" s="25"/>
      <c r="C18" s="3">
        <f>SUM(C19:C27)</f>
        <v>44500</v>
      </c>
      <c r="D18" s="3">
        <f>SUM(D19:D27)</f>
        <v>11044.529999999999</v>
      </c>
      <c r="E18" s="3">
        <f t="shared" si="1"/>
        <v>55544.53</v>
      </c>
      <c r="F18" s="3">
        <f t="shared" ref="F18:G18" si="3">SUM(F19:F27)</f>
        <v>45587.060000000005</v>
      </c>
      <c r="G18" s="3">
        <f t="shared" si="3"/>
        <v>42861.99</v>
      </c>
      <c r="H18" s="3">
        <f>SUM(H19:H27)</f>
        <v>10115.869999999999</v>
      </c>
    </row>
    <row r="19" spans="1:8" ht="22.5" customHeight="1" x14ac:dyDescent="0.25">
      <c r="A19" s="4"/>
      <c r="B19" s="5" t="s">
        <v>21</v>
      </c>
      <c r="C19" s="7">
        <v>31000</v>
      </c>
      <c r="D19" s="7">
        <v>4075.55</v>
      </c>
      <c r="E19" s="7">
        <f>+C19+D19</f>
        <v>35075.550000000003</v>
      </c>
      <c r="F19" s="7">
        <v>27881.43</v>
      </c>
      <c r="G19" s="7">
        <v>25156.36</v>
      </c>
      <c r="H19" s="7">
        <v>7194.12</v>
      </c>
    </row>
    <row r="20" spans="1:8" ht="18.75" customHeight="1" x14ac:dyDescent="0.25">
      <c r="A20" s="4"/>
      <c r="B20" s="5" t="s">
        <v>22</v>
      </c>
      <c r="C20" s="7">
        <v>3500</v>
      </c>
      <c r="D20" s="7">
        <v>204.98</v>
      </c>
      <c r="E20" s="7">
        <f>+C20+D20</f>
        <v>3704.98</v>
      </c>
      <c r="F20" s="7">
        <v>2943.23</v>
      </c>
      <c r="G20" s="7">
        <v>2943.23</v>
      </c>
      <c r="H20" s="7">
        <f t="shared" si="2"/>
        <v>761.75</v>
      </c>
    </row>
    <row r="21" spans="1:8" ht="27" customHeight="1" x14ac:dyDescent="0.25">
      <c r="A21" s="4"/>
      <c r="B21" s="5" t="s">
        <v>23</v>
      </c>
      <c r="C21" s="6">
        <v>0</v>
      </c>
      <c r="D21" s="6">
        <v>0</v>
      </c>
      <c r="E21" s="6">
        <f t="shared" ref="E21:E24" si="4">+C21+D21</f>
        <v>0</v>
      </c>
      <c r="F21" s="6">
        <v>0</v>
      </c>
      <c r="G21" s="6">
        <v>0</v>
      </c>
      <c r="H21" s="6">
        <f t="shared" si="2"/>
        <v>0</v>
      </c>
    </row>
    <row r="22" spans="1:8" ht="22.5" customHeight="1" x14ac:dyDescent="0.25">
      <c r="A22" s="4"/>
      <c r="B22" s="5" t="s">
        <v>24</v>
      </c>
      <c r="C22" s="6">
        <v>0</v>
      </c>
      <c r="D22" s="6">
        <v>0</v>
      </c>
      <c r="E22" s="6">
        <f t="shared" si="4"/>
        <v>0</v>
      </c>
      <c r="F22" s="6">
        <v>0</v>
      </c>
      <c r="G22" s="6">
        <v>0</v>
      </c>
      <c r="H22" s="6">
        <f t="shared" si="2"/>
        <v>0</v>
      </c>
    </row>
    <row r="23" spans="1:8" ht="20.25" customHeight="1" x14ac:dyDescent="0.25">
      <c r="A23" s="4"/>
      <c r="B23" s="5" t="s">
        <v>25</v>
      </c>
      <c r="C23" s="6">
        <v>0</v>
      </c>
      <c r="D23" s="6">
        <v>0</v>
      </c>
      <c r="E23" s="6">
        <f t="shared" si="4"/>
        <v>0</v>
      </c>
      <c r="F23" s="6">
        <v>0</v>
      </c>
      <c r="G23" s="6">
        <v>0</v>
      </c>
      <c r="H23" s="6">
        <f t="shared" si="2"/>
        <v>0</v>
      </c>
    </row>
    <row r="24" spans="1:8" ht="18" customHeight="1" x14ac:dyDescent="0.25">
      <c r="A24" s="4"/>
      <c r="B24" s="5" t="s">
        <v>26</v>
      </c>
      <c r="C24" s="7">
        <v>5000</v>
      </c>
      <c r="D24" s="7">
        <v>0</v>
      </c>
      <c r="E24" s="7">
        <f t="shared" si="4"/>
        <v>5000</v>
      </c>
      <c r="F24" s="7">
        <v>3000</v>
      </c>
      <c r="G24" s="7">
        <v>3000</v>
      </c>
      <c r="H24" s="7">
        <f>E24-F24</f>
        <v>2000</v>
      </c>
    </row>
    <row r="25" spans="1:8" ht="27" customHeight="1" x14ac:dyDescent="0.25">
      <c r="A25" s="4"/>
      <c r="B25" s="5" t="s">
        <v>27</v>
      </c>
      <c r="C25" s="7">
        <v>5000</v>
      </c>
      <c r="D25" s="7">
        <v>6764</v>
      </c>
      <c r="E25" s="22">
        <f t="shared" si="1"/>
        <v>11764</v>
      </c>
      <c r="F25" s="22">
        <v>11762.4</v>
      </c>
      <c r="G25" s="22">
        <v>11762.4</v>
      </c>
      <c r="H25" s="6">
        <v>160</v>
      </c>
    </row>
    <row r="26" spans="1:8" ht="18.75" customHeight="1" x14ac:dyDescent="0.25">
      <c r="A26" s="4"/>
      <c r="B26" s="5" t="s">
        <v>28</v>
      </c>
      <c r="C26" s="6">
        <v>0</v>
      </c>
      <c r="D26" s="6">
        <v>0</v>
      </c>
      <c r="E26" s="6">
        <f t="shared" si="1"/>
        <v>0</v>
      </c>
      <c r="F26" s="6">
        <v>0</v>
      </c>
      <c r="G26" s="6">
        <v>0</v>
      </c>
      <c r="H26" s="6">
        <f t="shared" si="2"/>
        <v>0</v>
      </c>
    </row>
    <row r="27" spans="1:8" ht="18" customHeight="1" x14ac:dyDescent="0.25">
      <c r="A27" s="4"/>
      <c r="B27" s="5" t="s">
        <v>29</v>
      </c>
      <c r="C27" s="6">
        <v>0</v>
      </c>
      <c r="D27" s="6">
        <v>0</v>
      </c>
      <c r="E27" s="6">
        <f t="shared" si="1"/>
        <v>0</v>
      </c>
      <c r="F27" s="6">
        <v>0</v>
      </c>
      <c r="G27" s="6">
        <v>0</v>
      </c>
      <c r="H27" s="6">
        <f t="shared" si="2"/>
        <v>0</v>
      </c>
    </row>
    <row r="28" spans="1:8" x14ac:dyDescent="0.25">
      <c r="A28" s="24" t="s">
        <v>30</v>
      </c>
      <c r="B28" s="25"/>
      <c r="C28" s="3">
        <f>SUM(C29:C37)</f>
        <v>196901.14</v>
      </c>
      <c r="D28" s="3">
        <f t="shared" ref="D28" si="5">SUM(D29:D37)</f>
        <v>259964.17</v>
      </c>
      <c r="E28" s="3">
        <f t="shared" si="1"/>
        <v>456865.31000000006</v>
      </c>
      <c r="F28" s="3">
        <f t="shared" ref="F28:G28" si="6">SUM(F29:F37)</f>
        <v>327175.75999999995</v>
      </c>
      <c r="G28" s="3">
        <f t="shared" si="6"/>
        <v>323206.23999999993</v>
      </c>
      <c r="H28" s="3">
        <f t="shared" si="2"/>
        <v>129689.5500000001</v>
      </c>
    </row>
    <row r="29" spans="1:8" ht="15.75" customHeight="1" x14ac:dyDescent="0.25">
      <c r="A29" s="4"/>
      <c r="B29" s="5" t="s">
        <v>31</v>
      </c>
      <c r="C29" s="7">
        <v>11500</v>
      </c>
      <c r="D29" s="7">
        <v>161.68</v>
      </c>
      <c r="E29" s="7">
        <f t="shared" si="1"/>
        <v>11661.68</v>
      </c>
      <c r="F29" s="7">
        <v>7534.98</v>
      </c>
      <c r="G29" s="7">
        <v>7534.98</v>
      </c>
      <c r="H29" s="7">
        <f t="shared" si="2"/>
        <v>4126.7000000000007</v>
      </c>
    </row>
    <row r="30" spans="1:8" ht="15.75" customHeight="1" x14ac:dyDescent="0.25">
      <c r="A30" s="4"/>
      <c r="B30" s="5" t="s">
        <v>32</v>
      </c>
      <c r="C30" s="7">
        <v>0</v>
      </c>
      <c r="D30" s="7"/>
      <c r="E30" s="7">
        <f t="shared" si="1"/>
        <v>0</v>
      </c>
      <c r="F30" s="7">
        <v>0</v>
      </c>
      <c r="G30" s="7">
        <v>0</v>
      </c>
      <c r="H30" s="7">
        <f t="shared" si="2"/>
        <v>0</v>
      </c>
    </row>
    <row r="31" spans="1:8" ht="27.75" customHeight="1" x14ac:dyDescent="0.25">
      <c r="A31" s="4"/>
      <c r="B31" s="5" t="s">
        <v>33</v>
      </c>
      <c r="C31" s="7">
        <v>94196.14</v>
      </c>
      <c r="D31" s="7">
        <v>241481.1</v>
      </c>
      <c r="E31" s="7">
        <f>C31+D31</f>
        <v>335677.24</v>
      </c>
      <c r="F31" s="7">
        <v>286121</v>
      </c>
      <c r="G31" s="7">
        <v>282151.48</v>
      </c>
      <c r="H31" s="7">
        <f t="shared" si="2"/>
        <v>49556.239999999991</v>
      </c>
    </row>
    <row r="32" spans="1:8" ht="19.5" customHeight="1" x14ac:dyDescent="0.25">
      <c r="A32" s="4"/>
      <c r="B32" s="5" t="s">
        <v>34</v>
      </c>
      <c r="C32" s="7">
        <v>12000</v>
      </c>
      <c r="D32" s="7">
        <v>0</v>
      </c>
      <c r="E32" s="7">
        <f>C32+D32</f>
        <v>12000</v>
      </c>
      <c r="F32" s="7">
        <v>3815.24</v>
      </c>
      <c r="G32" s="7">
        <v>3815.24</v>
      </c>
      <c r="H32" s="7">
        <f t="shared" si="2"/>
        <v>8184.76</v>
      </c>
    </row>
    <row r="33" spans="1:8" ht="25.5" customHeight="1" x14ac:dyDescent="0.25">
      <c r="A33" s="4"/>
      <c r="B33" s="5" t="s">
        <v>35</v>
      </c>
      <c r="C33" s="6">
        <v>0</v>
      </c>
      <c r="D33" s="22">
        <v>15000</v>
      </c>
      <c r="E33" s="22">
        <f t="shared" si="1"/>
        <v>15000</v>
      </c>
      <c r="F33" s="22">
        <v>12731.54</v>
      </c>
      <c r="G33" s="22">
        <v>12731.54</v>
      </c>
      <c r="H33" s="22">
        <v>2268.46</v>
      </c>
    </row>
    <row r="34" spans="1:8" ht="19.5" customHeight="1" x14ac:dyDescent="0.25">
      <c r="A34" s="4"/>
      <c r="B34" s="5" t="s">
        <v>36</v>
      </c>
      <c r="C34" s="7">
        <v>0</v>
      </c>
      <c r="D34" s="7">
        <v>3321.39</v>
      </c>
      <c r="E34" s="22">
        <f t="shared" si="1"/>
        <v>3321.39</v>
      </c>
      <c r="F34" s="22">
        <v>3321</v>
      </c>
      <c r="G34" s="22">
        <v>3321</v>
      </c>
      <c r="H34" s="6">
        <f t="shared" si="2"/>
        <v>0.38999999999987267</v>
      </c>
    </row>
    <row r="35" spans="1:8" ht="18.75" customHeight="1" x14ac:dyDescent="0.25">
      <c r="A35" s="4"/>
      <c r="B35" s="5" t="s">
        <v>37</v>
      </c>
      <c r="C35" s="7">
        <v>0</v>
      </c>
      <c r="D35" s="7">
        <v>0</v>
      </c>
      <c r="E35" s="7">
        <f t="shared" si="1"/>
        <v>0</v>
      </c>
      <c r="F35" s="7">
        <v>0</v>
      </c>
      <c r="G35" s="7">
        <v>0</v>
      </c>
      <c r="H35" s="6">
        <f t="shared" si="2"/>
        <v>0</v>
      </c>
    </row>
    <row r="36" spans="1:8" ht="18.75" customHeight="1" x14ac:dyDescent="0.25">
      <c r="A36" s="4"/>
      <c r="B36" s="5" t="s">
        <v>38</v>
      </c>
      <c r="C36" s="6">
        <v>0</v>
      </c>
      <c r="D36" s="6">
        <v>0</v>
      </c>
      <c r="E36" s="6">
        <f t="shared" si="1"/>
        <v>0</v>
      </c>
      <c r="F36" s="6">
        <v>0</v>
      </c>
      <c r="G36" s="6">
        <v>0</v>
      </c>
      <c r="H36" s="6">
        <f t="shared" si="2"/>
        <v>0</v>
      </c>
    </row>
    <row r="37" spans="1:8" ht="16.5" customHeight="1" x14ac:dyDescent="0.25">
      <c r="A37" s="4"/>
      <c r="B37" s="5" t="s">
        <v>39</v>
      </c>
      <c r="C37" s="22">
        <v>79205</v>
      </c>
      <c r="D37" s="7">
        <v>0</v>
      </c>
      <c r="E37" s="7">
        <f t="shared" si="1"/>
        <v>79205</v>
      </c>
      <c r="F37" s="7">
        <v>13652</v>
      </c>
      <c r="G37" s="7">
        <v>13652</v>
      </c>
      <c r="H37" s="7">
        <f t="shared" si="2"/>
        <v>65553</v>
      </c>
    </row>
    <row r="38" spans="1:8" ht="24.75" customHeight="1" x14ac:dyDescent="0.25">
      <c r="A38" s="24" t="s">
        <v>40</v>
      </c>
      <c r="B38" s="25"/>
      <c r="C38" s="8">
        <f>SUM(C39:C47)</f>
        <v>0</v>
      </c>
      <c r="D38" s="8">
        <f>SUM(D39:D47)</f>
        <v>37500</v>
      </c>
      <c r="E38" s="8">
        <f t="shared" si="1"/>
        <v>37500</v>
      </c>
      <c r="F38" s="8">
        <f t="shared" ref="F38:G38" si="7">SUM(F39:F47)</f>
        <v>0</v>
      </c>
      <c r="G38" s="8">
        <f t="shared" si="7"/>
        <v>0</v>
      </c>
      <c r="H38" s="8">
        <f t="shared" si="2"/>
        <v>37500</v>
      </c>
    </row>
    <row r="39" spans="1:8" ht="21.75" customHeight="1" x14ac:dyDescent="0.25">
      <c r="A39" s="4"/>
      <c r="B39" s="5" t="s">
        <v>41</v>
      </c>
      <c r="C39" s="6">
        <v>0</v>
      </c>
      <c r="D39" s="6">
        <v>0</v>
      </c>
      <c r="E39" s="6">
        <f t="shared" si="1"/>
        <v>0</v>
      </c>
      <c r="F39" s="6">
        <v>0</v>
      </c>
      <c r="G39" s="6">
        <v>0</v>
      </c>
      <c r="H39" s="6">
        <f t="shared" si="2"/>
        <v>0</v>
      </c>
    </row>
    <row r="40" spans="1:8" ht="18.75" customHeight="1" x14ac:dyDescent="0.25">
      <c r="A40" s="4"/>
      <c r="B40" s="5" t="s">
        <v>42</v>
      </c>
      <c r="C40" s="6">
        <v>0</v>
      </c>
      <c r="D40" s="6">
        <v>0</v>
      </c>
      <c r="E40" s="6">
        <f t="shared" si="1"/>
        <v>0</v>
      </c>
      <c r="F40" s="6">
        <v>0</v>
      </c>
      <c r="G40" s="6">
        <v>0</v>
      </c>
      <c r="H40" s="6">
        <f t="shared" si="2"/>
        <v>0</v>
      </c>
    </row>
    <row r="41" spans="1:8" ht="16.5" customHeight="1" x14ac:dyDescent="0.25">
      <c r="A41" s="4"/>
      <c r="B41" s="5" t="s">
        <v>43</v>
      </c>
      <c r="C41" s="6">
        <v>0</v>
      </c>
      <c r="D41" s="6">
        <v>0</v>
      </c>
      <c r="E41" s="6">
        <f t="shared" si="1"/>
        <v>0</v>
      </c>
      <c r="F41" s="6">
        <v>0</v>
      </c>
      <c r="G41" s="6">
        <v>0</v>
      </c>
      <c r="H41" s="6">
        <f t="shared" si="2"/>
        <v>0</v>
      </c>
    </row>
    <row r="42" spans="1:8" ht="14.25" customHeight="1" x14ac:dyDescent="0.25">
      <c r="A42" s="4"/>
      <c r="B42" s="5" t="s">
        <v>44</v>
      </c>
      <c r="C42" s="6">
        <v>0</v>
      </c>
      <c r="D42" s="6">
        <v>37500</v>
      </c>
      <c r="E42" s="6">
        <f t="shared" si="1"/>
        <v>37500</v>
      </c>
      <c r="F42" s="6">
        <v>0</v>
      </c>
      <c r="G42" s="6">
        <v>0</v>
      </c>
      <c r="H42" s="6">
        <f t="shared" si="2"/>
        <v>37500</v>
      </c>
    </row>
    <row r="43" spans="1:8" ht="15" customHeight="1" x14ac:dyDescent="0.25">
      <c r="A43" s="4"/>
      <c r="B43" s="5" t="s">
        <v>45</v>
      </c>
      <c r="C43" s="6">
        <v>0</v>
      </c>
      <c r="D43" s="6">
        <v>0</v>
      </c>
      <c r="E43" s="6">
        <f t="shared" si="1"/>
        <v>0</v>
      </c>
      <c r="F43" s="6">
        <v>0</v>
      </c>
      <c r="G43" s="6">
        <v>0</v>
      </c>
      <c r="H43" s="6">
        <f t="shared" si="2"/>
        <v>0</v>
      </c>
    </row>
    <row r="44" spans="1:8" ht="28.5" customHeight="1" x14ac:dyDescent="0.25">
      <c r="A44" s="4"/>
      <c r="B44" s="5" t="s">
        <v>46</v>
      </c>
      <c r="C44" s="6">
        <v>0</v>
      </c>
      <c r="D44" s="6">
        <v>0</v>
      </c>
      <c r="E44" s="6">
        <f t="shared" si="1"/>
        <v>0</v>
      </c>
      <c r="F44" s="6">
        <v>0</v>
      </c>
      <c r="G44" s="6">
        <v>0</v>
      </c>
      <c r="H44" s="6">
        <f t="shared" si="2"/>
        <v>0</v>
      </c>
    </row>
    <row r="45" spans="1:8" ht="15.75" customHeight="1" x14ac:dyDescent="0.25">
      <c r="A45" s="4"/>
      <c r="B45" s="5" t="s">
        <v>47</v>
      </c>
      <c r="C45" s="6">
        <v>0</v>
      </c>
      <c r="D45" s="6">
        <v>0</v>
      </c>
      <c r="E45" s="6">
        <f t="shared" si="1"/>
        <v>0</v>
      </c>
      <c r="F45" s="6">
        <v>0</v>
      </c>
      <c r="G45" s="6">
        <v>0</v>
      </c>
      <c r="H45" s="6">
        <f t="shared" si="2"/>
        <v>0</v>
      </c>
    </row>
    <row r="46" spans="1:8" x14ac:dyDescent="0.25">
      <c r="A46" s="4"/>
      <c r="B46" s="5" t="s">
        <v>48</v>
      </c>
      <c r="C46" s="6">
        <v>0</v>
      </c>
      <c r="D46" s="6">
        <v>0</v>
      </c>
      <c r="E46" s="6">
        <f t="shared" si="1"/>
        <v>0</v>
      </c>
      <c r="F46" s="6">
        <v>0</v>
      </c>
      <c r="G46" s="6">
        <v>0</v>
      </c>
      <c r="H46" s="6">
        <f t="shared" si="2"/>
        <v>0</v>
      </c>
    </row>
    <row r="47" spans="1:8" ht="18.75" customHeight="1" x14ac:dyDescent="0.25">
      <c r="A47" s="4"/>
      <c r="B47" s="5" t="s">
        <v>49</v>
      </c>
      <c r="C47" s="6">
        <v>0</v>
      </c>
      <c r="D47" s="6">
        <v>0</v>
      </c>
      <c r="E47" s="6">
        <f t="shared" si="1"/>
        <v>0</v>
      </c>
      <c r="F47" s="6">
        <v>0</v>
      </c>
      <c r="G47" s="6">
        <v>0</v>
      </c>
      <c r="H47" s="6">
        <f t="shared" si="2"/>
        <v>0</v>
      </c>
    </row>
    <row r="48" spans="1:8" x14ac:dyDescent="0.25">
      <c r="A48" s="24" t="s">
        <v>50</v>
      </c>
      <c r="B48" s="25"/>
      <c r="C48" s="3">
        <f>SUM(C49:C57)</f>
        <v>81300</v>
      </c>
      <c r="D48" s="3">
        <f>SUM(D49:D57)</f>
        <v>-1264</v>
      </c>
      <c r="E48" s="8">
        <f t="shared" si="1"/>
        <v>80036</v>
      </c>
      <c r="F48" s="8">
        <f t="shared" ref="F48:G48" si="8">SUM(F49:F57)</f>
        <v>69159.98</v>
      </c>
      <c r="G48" s="8">
        <f t="shared" si="8"/>
        <v>69159.98</v>
      </c>
      <c r="H48" s="8">
        <f>+E48-F48</f>
        <v>10876.020000000004</v>
      </c>
    </row>
    <row r="49" spans="1:8" ht="17.25" customHeight="1" x14ac:dyDescent="0.25">
      <c r="A49" s="4"/>
      <c r="B49" s="5" t="s">
        <v>51</v>
      </c>
      <c r="C49" s="7">
        <v>81300</v>
      </c>
      <c r="D49" s="7">
        <v>-1264</v>
      </c>
      <c r="E49" s="22">
        <f>+C49+D49</f>
        <v>80036</v>
      </c>
      <c r="F49" s="22">
        <v>69159.98</v>
      </c>
      <c r="G49" s="22">
        <v>69159.98</v>
      </c>
      <c r="H49" s="22">
        <f t="shared" si="2"/>
        <v>10876.020000000004</v>
      </c>
    </row>
    <row r="50" spans="1:8" ht="19.5" customHeight="1" x14ac:dyDescent="0.25">
      <c r="A50" s="4"/>
      <c r="B50" s="5" t="s">
        <v>52</v>
      </c>
      <c r="C50" s="6">
        <v>0</v>
      </c>
      <c r="D50" s="6">
        <v>0</v>
      </c>
      <c r="E50" s="6">
        <f t="shared" si="1"/>
        <v>0</v>
      </c>
      <c r="F50" s="6">
        <v>0</v>
      </c>
      <c r="G50" s="6">
        <v>0</v>
      </c>
      <c r="H50" s="6">
        <f t="shared" si="2"/>
        <v>0</v>
      </c>
    </row>
    <row r="51" spans="1:8" ht="18" customHeight="1" x14ac:dyDescent="0.25">
      <c r="A51" s="4"/>
      <c r="B51" s="5" t="s">
        <v>53</v>
      </c>
      <c r="C51" s="6">
        <v>0</v>
      </c>
      <c r="D51" s="6">
        <v>0</v>
      </c>
      <c r="E51" s="6">
        <f t="shared" si="1"/>
        <v>0</v>
      </c>
      <c r="F51" s="6">
        <v>0</v>
      </c>
      <c r="G51" s="6">
        <v>0</v>
      </c>
      <c r="H51" s="6">
        <f t="shared" si="2"/>
        <v>0</v>
      </c>
    </row>
    <row r="52" spans="1:8" ht="16.5" customHeight="1" x14ac:dyDescent="0.25">
      <c r="A52" s="4"/>
      <c r="B52" s="5" t="s">
        <v>54</v>
      </c>
      <c r="C52" s="6">
        <v>0</v>
      </c>
      <c r="D52" s="6">
        <v>0</v>
      </c>
      <c r="E52" s="6">
        <f t="shared" si="1"/>
        <v>0</v>
      </c>
      <c r="F52" s="6">
        <v>0</v>
      </c>
      <c r="G52" s="6">
        <v>0</v>
      </c>
      <c r="H52" s="6">
        <f t="shared" si="2"/>
        <v>0</v>
      </c>
    </row>
    <row r="53" spans="1:8" ht="15" customHeight="1" x14ac:dyDescent="0.25">
      <c r="A53" s="4"/>
      <c r="B53" s="5" t="s">
        <v>55</v>
      </c>
      <c r="C53" s="6">
        <v>0</v>
      </c>
      <c r="D53" s="6">
        <v>0</v>
      </c>
      <c r="E53" s="6">
        <f t="shared" si="1"/>
        <v>0</v>
      </c>
      <c r="F53" s="6">
        <v>0</v>
      </c>
      <c r="G53" s="6">
        <v>0</v>
      </c>
      <c r="H53" s="6">
        <f t="shared" si="2"/>
        <v>0</v>
      </c>
    </row>
    <row r="54" spans="1:8" ht="15.75" customHeight="1" x14ac:dyDescent="0.25">
      <c r="A54" s="4"/>
      <c r="B54" s="5" t="s">
        <v>56</v>
      </c>
      <c r="C54" s="6">
        <v>0</v>
      </c>
      <c r="D54" s="6">
        <v>0</v>
      </c>
      <c r="E54" s="6">
        <f t="shared" si="1"/>
        <v>0</v>
      </c>
      <c r="F54" s="6">
        <v>0</v>
      </c>
      <c r="G54" s="6">
        <v>0</v>
      </c>
      <c r="H54" s="6">
        <f t="shared" si="2"/>
        <v>0</v>
      </c>
    </row>
    <row r="55" spans="1:8" ht="15.75" customHeight="1" x14ac:dyDescent="0.25">
      <c r="A55" s="4"/>
      <c r="B55" s="5" t="s">
        <v>57</v>
      </c>
      <c r="C55" s="6">
        <v>0</v>
      </c>
      <c r="D55" s="6">
        <v>0</v>
      </c>
      <c r="E55" s="6">
        <f t="shared" si="1"/>
        <v>0</v>
      </c>
      <c r="F55" s="6">
        <v>0</v>
      </c>
      <c r="G55" s="6">
        <v>0</v>
      </c>
      <c r="H55" s="6">
        <f t="shared" si="2"/>
        <v>0</v>
      </c>
    </row>
    <row r="56" spans="1:8" ht="13.5" customHeight="1" x14ac:dyDescent="0.25">
      <c r="A56" s="4"/>
      <c r="B56" s="5" t="s">
        <v>58</v>
      </c>
      <c r="C56" s="6">
        <v>0</v>
      </c>
      <c r="D56" s="6">
        <v>0</v>
      </c>
      <c r="E56" s="6">
        <f t="shared" si="1"/>
        <v>0</v>
      </c>
      <c r="F56" s="6">
        <v>0</v>
      </c>
      <c r="G56" s="6">
        <v>0</v>
      </c>
      <c r="H56" s="6">
        <f t="shared" si="2"/>
        <v>0</v>
      </c>
    </row>
    <row r="57" spans="1:8" ht="14.25" customHeight="1" x14ac:dyDescent="0.25">
      <c r="A57" s="4"/>
      <c r="B57" s="5" t="s">
        <v>59</v>
      </c>
      <c r="C57" s="6">
        <v>0</v>
      </c>
      <c r="D57" s="6">
        <v>0</v>
      </c>
      <c r="E57" s="6">
        <f t="shared" si="1"/>
        <v>0</v>
      </c>
      <c r="F57" s="6">
        <v>0</v>
      </c>
      <c r="G57" s="6">
        <v>0</v>
      </c>
      <c r="H57" s="6">
        <f t="shared" si="2"/>
        <v>0</v>
      </c>
    </row>
    <row r="58" spans="1:8" x14ac:dyDescent="0.25">
      <c r="A58" s="24" t="s">
        <v>60</v>
      </c>
      <c r="B58" s="25"/>
      <c r="C58" s="8">
        <f>SUM(C59:C61)</f>
        <v>0</v>
      </c>
      <c r="D58" s="8">
        <f>SUM(D59:D61)</f>
        <v>0</v>
      </c>
      <c r="E58" s="8">
        <f t="shared" si="1"/>
        <v>0</v>
      </c>
      <c r="F58" s="8">
        <f t="shared" ref="F58:G58" si="9">SUM(F59:F61)</f>
        <v>0</v>
      </c>
      <c r="G58" s="8">
        <f t="shared" si="9"/>
        <v>0</v>
      </c>
      <c r="H58" s="8">
        <f t="shared" si="2"/>
        <v>0</v>
      </c>
    </row>
    <row r="59" spans="1:8" ht="16.5" customHeight="1" x14ac:dyDescent="0.25">
      <c r="A59" s="4"/>
      <c r="B59" s="5" t="s">
        <v>61</v>
      </c>
      <c r="C59" s="6">
        <v>0</v>
      </c>
      <c r="D59" s="6">
        <v>0</v>
      </c>
      <c r="E59" s="6">
        <f t="shared" si="1"/>
        <v>0</v>
      </c>
      <c r="F59" s="6">
        <v>0</v>
      </c>
      <c r="G59" s="6">
        <v>0</v>
      </c>
      <c r="H59" s="6">
        <f t="shared" si="2"/>
        <v>0</v>
      </c>
    </row>
    <row r="60" spans="1:8" ht="12.75" customHeight="1" x14ac:dyDescent="0.25">
      <c r="A60" s="4"/>
      <c r="B60" s="5" t="s">
        <v>62</v>
      </c>
      <c r="C60" s="6">
        <v>0</v>
      </c>
      <c r="D60" s="6">
        <v>0</v>
      </c>
      <c r="E60" s="6">
        <f t="shared" si="1"/>
        <v>0</v>
      </c>
      <c r="F60" s="6">
        <v>0</v>
      </c>
      <c r="G60" s="6">
        <v>0</v>
      </c>
      <c r="H60" s="6">
        <f t="shared" si="2"/>
        <v>0</v>
      </c>
    </row>
    <row r="61" spans="1:8" ht="14.25" customHeight="1" x14ac:dyDescent="0.25">
      <c r="A61" s="4"/>
      <c r="B61" s="5" t="s">
        <v>63</v>
      </c>
      <c r="C61" s="6">
        <v>0</v>
      </c>
      <c r="D61" s="6">
        <v>0</v>
      </c>
      <c r="E61" s="6">
        <f t="shared" si="1"/>
        <v>0</v>
      </c>
      <c r="F61" s="6">
        <v>0</v>
      </c>
      <c r="G61" s="6">
        <v>0</v>
      </c>
      <c r="H61" s="6">
        <f t="shared" si="2"/>
        <v>0</v>
      </c>
    </row>
    <row r="62" spans="1:8" x14ac:dyDescent="0.25">
      <c r="A62" s="24" t="s">
        <v>64</v>
      </c>
      <c r="B62" s="25"/>
      <c r="C62" s="8">
        <f>SUM(C63:C69)</f>
        <v>0</v>
      </c>
      <c r="D62" s="8">
        <f>SUM(D63:D69)</f>
        <v>0</v>
      </c>
      <c r="E62" s="8">
        <f t="shared" si="1"/>
        <v>0</v>
      </c>
      <c r="F62" s="8">
        <f t="shared" ref="F62:G62" si="10">SUM(F63:F69)</f>
        <v>0</v>
      </c>
      <c r="G62" s="8">
        <f t="shared" si="10"/>
        <v>0</v>
      </c>
      <c r="H62" s="8">
        <f t="shared" si="2"/>
        <v>0</v>
      </c>
    </row>
    <row r="63" spans="1:8" ht="24.75" customHeight="1" x14ac:dyDescent="0.25">
      <c r="A63" s="4"/>
      <c r="B63" s="5" t="s">
        <v>65</v>
      </c>
      <c r="C63" s="6">
        <v>0</v>
      </c>
      <c r="D63" s="6">
        <v>0</v>
      </c>
      <c r="E63" s="6">
        <f t="shared" si="1"/>
        <v>0</v>
      </c>
      <c r="F63" s="6">
        <v>0</v>
      </c>
      <c r="G63" s="6">
        <v>0</v>
      </c>
      <c r="H63" s="6">
        <f t="shared" si="2"/>
        <v>0</v>
      </c>
    </row>
    <row r="64" spans="1:8" ht="15.75" customHeight="1" x14ac:dyDescent="0.25">
      <c r="A64" s="4"/>
      <c r="B64" s="5" t="s">
        <v>66</v>
      </c>
      <c r="C64" s="6">
        <v>0</v>
      </c>
      <c r="D64" s="6">
        <v>0</v>
      </c>
      <c r="E64" s="6">
        <f t="shared" si="1"/>
        <v>0</v>
      </c>
      <c r="F64" s="6">
        <v>0</v>
      </c>
      <c r="G64" s="6">
        <v>0</v>
      </c>
      <c r="H64" s="6">
        <f t="shared" si="2"/>
        <v>0</v>
      </c>
    </row>
    <row r="65" spans="1:8" ht="14.25" customHeight="1" x14ac:dyDescent="0.25">
      <c r="A65" s="4"/>
      <c r="B65" s="5" t="s">
        <v>67</v>
      </c>
      <c r="C65" s="6">
        <v>0</v>
      </c>
      <c r="D65" s="6">
        <v>0</v>
      </c>
      <c r="E65" s="6">
        <f t="shared" si="1"/>
        <v>0</v>
      </c>
      <c r="F65" s="6">
        <v>0</v>
      </c>
      <c r="G65" s="6">
        <v>0</v>
      </c>
      <c r="H65" s="6">
        <f t="shared" si="2"/>
        <v>0</v>
      </c>
    </row>
    <row r="66" spans="1:8" ht="17.25" customHeight="1" x14ac:dyDescent="0.25">
      <c r="A66" s="4"/>
      <c r="B66" s="5" t="s">
        <v>68</v>
      </c>
      <c r="C66" s="6">
        <v>0</v>
      </c>
      <c r="D66" s="6">
        <v>0</v>
      </c>
      <c r="E66" s="6">
        <f t="shared" si="1"/>
        <v>0</v>
      </c>
      <c r="F66" s="6">
        <v>0</v>
      </c>
      <c r="G66" s="6">
        <v>0</v>
      </c>
      <c r="H66" s="6">
        <f t="shared" si="2"/>
        <v>0</v>
      </c>
    </row>
    <row r="67" spans="1:8" ht="20.25" customHeight="1" x14ac:dyDescent="0.25">
      <c r="A67" s="4"/>
      <c r="B67" s="5" t="s">
        <v>69</v>
      </c>
      <c r="C67" s="6">
        <v>0</v>
      </c>
      <c r="D67" s="6">
        <v>0</v>
      </c>
      <c r="E67" s="6">
        <f t="shared" si="1"/>
        <v>0</v>
      </c>
      <c r="F67" s="6">
        <v>0</v>
      </c>
      <c r="G67" s="6">
        <v>0</v>
      </c>
      <c r="H67" s="6">
        <f t="shared" si="2"/>
        <v>0</v>
      </c>
    </row>
    <row r="68" spans="1:8" ht="18" customHeight="1" x14ac:dyDescent="0.25">
      <c r="A68" s="4"/>
      <c r="B68" s="5" t="s">
        <v>70</v>
      </c>
      <c r="C68" s="6">
        <v>0</v>
      </c>
      <c r="D68" s="6">
        <v>0</v>
      </c>
      <c r="E68" s="6">
        <f t="shared" si="1"/>
        <v>0</v>
      </c>
      <c r="F68" s="6">
        <v>0</v>
      </c>
      <c r="G68" s="6">
        <v>0</v>
      </c>
      <c r="H68" s="6">
        <f t="shared" si="2"/>
        <v>0</v>
      </c>
    </row>
    <row r="69" spans="1:8" ht="27.75" customHeight="1" x14ac:dyDescent="0.25">
      <c r="A69" s="4"/>
      <c r="B69" s="5" t="s">
        <v>71</v>
      </c>
      <c r="C69" s="6">
        <v>0</v>
      </c>
      <c r="D69" s="6">
        <v>0</v>
      </c>
      <c r="E69" s="6">
        <f t="shared" si="1"/>
        <v>0</v>
      </c>
      <c r="F69" s="6">
        <v>0</v>
      </c>
      <c r="G69" s="6">
        <v>0</v>
      </c>
      <c r="H69" s="6">
        <f t="shared" si="2"/>
        <v>0</v>
      </c>
    </row>
    <row r="70" spans="1:8" x14ac:dyDescent="0.25">
      <c r="A70" s="26" t="s">
        <v>72</v>
      </c>
      <c r="B70" s="27"/>
      <c r="C70" s="8">
        <f>SUM(C71:C73)</f>
        <v>0</v>
      </c>
      <c r="D70" s="8">
        <f>SUM(D71:D73)</f>
        <v>0</v>
      </c>
      <c r="E70" s="8">
        <f t="shared" si="1"/>
        <v>0</v>
      </c>
      <c r="F70" s="8">
        <f t="shared" ref="F70:G70" si="11">SUM(F71:F73)</f>
        <v>0</v>
      </c>
      <c r="G70" s="8">
        <f t="shared" si="11"/>
        <v>0</v>
      </c>
      <c r="H70" s="8">
        <f t="shared" si="2"/>
        <v>0</v>
      </c>
    </row>
    <row r="71" spans="1:8" ht="17.25" customHeight="1" x14ac:dyDescent="0.25">
      <c r="A71" s="4"/>
      <c r="B71" s="5" t="s">
        <v>73</v>
      </c>
      <c r="C71" s="6">
        <v>0</v>
      </c>
      <c r="D71" s="6">
        <v>0</v>
      </c>
      <c r="E71" s="6">
        <f t="shared" si="1"/>
        <v>0</v>
      </c>
      <c r="F71" s="6">
        <v>0</v>
      </c>
      <c r="G71" s="6">
        <v>0</v>
      </c>
      <c r="H71" s="6">
        <f t="shared" si="2"/>
        <v>0</v>
      </c>
    </row>
    <row r="72" spans="1:8" x14ac:dyDescent="0.25">
      <c r="A72" s="4"/>
      <c r="B72" s="5" t="s">
        <v>74</v>
      </c>
      <c r="C72" s="6">
        <v>0</v>
      </c>
      <c r="D72" s="6">
        <v>0</v>
      </c>
      <c r="E72" s="6">
        <f t="shared" si="1"/>
        <v>0</v>
      </c>
      <c r="F72" s="6">
        <v>0</v>
      </c>
      <c r="G72" s="6">
        <v>0</v>
      </c>
      <c r="H72" s="6">
        <f t="shared" si="2"/>
        <v>0</v>
      </c>
    </row>
    <row r="73" spans="1:8" x14ac:dyDescent="0.25">
      <c r="A73" s="4"/>
      <c r="B73" s="5" t="s">
        <v>75</v>
      </c>
      <c r="C73" s="6">
        <v>0</v>
      </c>
      <c r="D73" s="6">
        <v>0</v>
      </c>
      <c r="E73" s="6">
        <f t="shared" si="1"/>
        <v>0</v>
      </c>
      <c r="F73" s="6">
        <v>0</v>
      </c>
      <c r="G73" s="6">
        <v>0</v>
      </c>
      <c r="H73" s="6">
        <f t="shared" si="2"/>
        <v>0</v>
      </c>
    </row>
    <row r="74" spans="1:8" x14ac:dyDescent="0.25">
      <c r="A74" s="24" t="s">
        <v>76</v>
      </c>
      <c r="B74" s="25"/>
      <c r="C74" s="8">
        <f>SUM(C75:C81)</f>
        <v>0</v>
      </c>
      <c r="D74" s="8">
        <f t="shared" ref="D74" si="12">SUM(D75:D81)</f>
        <v>0</v>
      </c>
      <c r="E74" s="8">
        <f t="shared" si="1"/>
        <v>0</v>
      </c>
      <c r="F74" s="8">
        <f t="shared" ref="F74:G74" si="13">SUM(F75:F81)</f>
        <v>0</v>
      </c>
      <c r="G74" s="8">
        <f t="shared" si="13"/>
        <v>0</v>
      </c>
      <c r="H74" s="8">
        <f t="shared" si="2"/>
        <v>0</v>
      </c>
    </row>
    <row r="75" spans="1:8" ht="13.5" customHeight="1" x14ac:dyDescent="0.25">
      <c r="A75" s="4"/>
      <c r="B75" s="5" t="s">
        <v>77</v>
      </c>
      <c r="C75" s="6">
        <v>0</v>
      </c>
      <c r="D75" s="6">
        <v>0</v>
      </c>
      <c r="E75" s="6">
        <v>0</v>
      </c>
      <c r="F75" s="6">
        <v>0</v>
      </c>
      <c r="G75" s="6">
        <v>0</v>
      </c>
      <c r="H75" s="6">
        <f t="shared" ref="H75:H80" si="14">+E75-F75</f>
        <v>0</v>
      </c>
    </row>
    <row r="76" spans="1:8" ht="11.25" customHeight="1" x14ac:dyDescent="0.25">
      <c r="A76" s="4"/>
      <c r="B76" s="5" t="s">
        <v>78</v>
      </c>
      <c r="C76" s="6">
        <v>0</v>
      </c>
      <c r="D76" s="6">
        <v>0</v>
      </c>
      <c r="E76" s="6">
        <v>0</v>
      </c>
      <c r="F76" s="6">
        <v>0</v>
      </c>
      <c r="G76" s="6">
        <v>0</v>
      </c>
      <c r="H76" s="6">
        <f t="shared" si="14"/>
        <v>0</v>
      </c>
    </row>
    <row r="77" spans="1:8" ht="16.5" customHeight="1" x14ac:dyDescent="0.25">
      <c r="A77" s="4"/>
      <c r="B77" s="5" t="s">
        <v>79</v>
      </c>
      <c r="C77" s="6">
        <v>0</v>
      </c>
      <c r="D77" s="6">
        <v>0</v>
      </c>
      <c r="E77" s="6">
        <v>0</v>
      </c>
      <c r="F77" s="6">
        <v>0</v>
      </c>
      <c r="G77" s="6">
        <v>0</v>
      </c>
      <c r="H77" s="6">
        <f t="shared" si="14"/>
        <v>0</v>
      </c>
    </row>
    <row r="78" spans="1:8" ht="14.25" customHeight="1" x14ac:dyDescent="0.25">
      <c r="A78" s="4"/>
      <c r="B78" s="5" t="s">
        <v>80</v>
      </c>
      <c r="C78" s="6">
        <v>0</v>
      </c>
      <c r="D78" s="6">
        <v>0</v>
      </c>
      <c r="E78" s="6">
        <v>0</v>
      </c>
      <c r="F78" s="6">
        <v>0</v>
      </c>
      <c r="G78" s="6">
        <v>0</v>
      </c>
      <c r="H78" s="6">
        <f t="shared" si="14"/>
        <v>0</v>
      </c>
    </row>
    <row r="79" spans="1:8" ht="15.75" customHeight="1" x14ac:dyDescent="0.25">
      <c r="A79" s="4"/>
      <c r="B79" s="5" t="s">
        <v>81</v>
      </c>
      <c r="C79" s="6">
        <v>0</v>
      </c>
      <c r="D79" s="6">
        <v>0</v>
      </c>
      <c r="E79" s="6">
        <v>0</v>
      </c>
      <c r="F79" s="6">
        <v>0</v>
      </c>
      <c r="G79" s="6">
        <v>0</v>
      </c>
      <c r="H79" s="6">
        <f t="shared" si="14"/>
        <v>0</v>
      </c>
    </row>
    <row r="80" spans="1:8" ht="12.75" customHeight="1" x14ac:dyDescent="0.25">
      <c r="A80" s="4"/>
      <c r="B80" s="5" t="s">
        <v>82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f t="shared" si="14"/>
        <v>0</v>
      </c>
    </row>
    <row r="81" spans="1:8" ht="19.5" customHeight="1" x14ac:dyDescent="0.25">
      <c r="A81" s="4"/>
      <c r="B81" s="5" t="s">
        <v>83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</row>
    <row r="82" spans="1:8" x14ac:dyDescent="0.25">
      <c r="A82" s="9"/>
      <c r="B82" s="10" t="s">
        <v>84</v>
      </c>
      <c r="C82" s="11">
        <f>+C10+C18+C28+C38+C48+C58+C62+C70+C74</f>
        <v>1903999.67</v>
      </c>
      <c r="D82" s="11">
        <f t="shared" ref="D82:G82" si="15">+D10+D18+D28+D38+D48+D58+D62+D70+D74</f>
        <v>283199.03000000003</v>
      </c>
      <c r="E82" s="11">
        <f t="shared" si="15"/>
        <v>2187198.7000000002</v>
      </c>
      <c r="F82" s="11">
        <f t="shared" si="15"/>
        <v>1304736.05</v>
      </c>
      <c r="G82" s="11">
        <f t="shared" si="15"/>
        <v>1298041.46</v>
      </c>
      <c r="H82" s="11">
        <f>+H10+H18+H28+H38+H48+H58+H62+H70+H74</f>
        <v>882621.05000000028</v>
      </c>
    </row>
    <row r="83" spans="1:8" x14ac:dyDescent="0.25">
      <c r="A83" s="12"/>
      <c r="B83" s="12"/>
      <c r="C83" s="12"/>
      <c r="D83" s="12"/>
      <c r="E83" s="12"/>
      <c r="F83" s="12"/>
      <c r="G83" s="12"/>
      <c r="H83" s="13" t="s">
        <v>85</v>
      </c>
    </row>
    <row r="84" spans="1:8" ht="15.75" x14ac:dyDescent="0.25">
      <c r="A84" s="12"/>
      <c r="B84" s="12"/>
      <c r="C84" s="14" t="str">
        <f>IF([1]CAdmon!C22=[1]COG!C82," ","ERROR")</f>
        <v xml:space="preserve"> </v>
      </c>
      <c r="D84" s="14" t="str">
        <f>IF([1]CAdmon!D22=[1]COG!D82," ","ERROR")</f>
        <v xml:space="preserve"> </v>
      </c>
      <c r="E84" s="14" t="str">
        <f>IF([1]CAdmon!E22=[1]COG!E82," ","ERROR")</f>
        <v xml:space="preserve"> </v>
      </c>
      <c r="F84" s="14" t="str">
        <f>IF([1]CAdmon!F22=[1]COG!F82," ","ERROR")</f>
        <v xml:space="preserve"> </v>
      </c>
      <c r="G84" s="14" t="str">
        <f>IF([1]CAdmon!G22=[1]COG!G82," ","ERROR")</f>
        <v xml:space="preserve"> </v>
      </c>
      <c r="H84" s="14"/>
    </row>
    <row r="85" spans="1:8" x14ac:dyDescent="0.25">
      <c r="A85" s="12"/>
      <c r="B85" s="12"/>
      <c r="C85" s="12"/>
      <c r="D85" s="12"/>
      <c r="E85" s="12"/>
      <c r="F85" s="12"/>
      <c r="G85" s="12"/>
      <c r="H85" s="12"/>
    </row>
    <row r="86" spans="1:8" x14ac:dyDescent="0.25">
      <c r="A86" s="12"/>
      <c r="B86" s="12"/>
      <c r="C86" s="12"/>
      <c r="D86" s="12"/>
      <c r="E86" s="12"/>
      <c r="F86" s="12"/>
      <c r="G86" s="12"/>
      <c r="H86" s="12"/>
    </row>
    <row r="87" spans="1:8" x14ac:dyDescent="0.25">
      <c r="A87" s="12"/>
      <c r="B87" s="15"/>
      <c r="C87" s="16"/>
      <c r="D87" s="16"/>
      <c r="E87" s="17"/>
      <c r="F87" s="17"/>
      <c r="G87" s="17"/>
      <c r="H87" s="21"/>
    </row>
    <row r="88" spans="1:8" x14ac:dyDescent="0.25">
      <c r="A88" s="12"/>
      <c r="B88" s="18" t="s">
        <v>89</v>
      </c>
      <c r="C88" s="16"/>
      <c r="D88" s="16"/>
      <c r="E88" s="28" t="s">
        <v>90</v>
      </c>
      <c r="F88" s="28"/>
      <c r="G88" s="28"/>
      <c r="H88" s="20"/>
    </row>
    <row r="89" spans="1:8" x14ac:dyDescent="0.25">
      <c r="A89" s="12"/>
      <c r="B89" s="18" t="s">
        <v>86</v>
      </c>
      <c r="C89" s="16"/>
      <c r="D89" s="16"/>
      <c r="E89" s="29" t="s">
        <v>87</v>
      </c>
      <c r="F89" s="29"/>
      <c r="G89" s="29"/>
      <c r="H89" s="20"/>
    </row>
  </sheetData>
  <mergeCells count="19">
    <mergeCell ref="A58:B58"/>
    <mergeCell ref="A1:H1"/>
    <mergeCell ref="A2:H2"/>
    <mergeCell ref="A3:H3"/>
    <mergeCell ref="A4:H4"/>
    <mergeCell ref="A5:H5"/>
    <mergeCell ref="A7:B9"/>
    <mergeCell ref="C7:G7"/>
    <mergeCell ref="H7:H8"/>
    <mergeCell ref="A10:B10"/>
    <mergeCell ref="A18:B18"/>
    <mergeCell ref="A28:B28"/>
    <mergeCell ref="A38:B38"/>
    <mergeCell ref="A48:B48"/>
    <mergeCell ref="A62:B62"/>
    <mergeCell ref="A70:B70"/>
    <mergeCell ref="A74:B74"/>
    <mergeCell ref="E88:G88"/>
    <mergeCell ref="E89:G89"/>
  </mergeCells>
  <pageMargins left="0.51181102362204722" right="0.31496062992125984" top="0.74803149606299213" bottom="0.74803149606299213" header="0.31496062992125984" footer="0.31496062992125984"/>
  <pageSetup scale="84" fitToHeight="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COG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cp:lastPrinted>2017-07-06T18:05:47Z</cp:lastPrinted>
  <dcterms:created xsi:type="dcterms:W3CDTF">2017-06-14T17:50:04Z</dcterms:created>
  <dcterms:modified xsi:type="dcterms:W3CDTF">2017-10-02T21:32:30Z</dcterms:modified>
  <cp:contentStatus/>
</cp:coreProperties>
</file>