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4. 2DO TRIMESTRE\III. INFORMACIÓN PROGRAMATICA\"/>
    </mc:Choice>
  </mc:AlternateContent>
  <bookViews>
    <workbookView xWindow="0" yWindow="0" windowWidth="28800" windowHeight="12420"/>
  </bookViews>
  <sheets>
    <sheet name="2017 (2)" sheetId="1" r:id="rId1"/>
  </sheets>
  <definedNames>
    <definedName name="_xlnm.Print_Area" localSheetId="0">'2017 (2)'!$A$1:$AA$78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1" l="1"/>
  <c r="S56" i="1" s="1"/>
  <c r="V56" i="1"/>
  <c r="V55" i="1"/>
  <c r="V53" i="1"/>
  <c r="V50" i="1"/>
  <c r="V48" i="1"/>
  <c r="V46" i="1"/>
  <c r="V44" i="1"/>
  <c r="V42" i="1"/>
  <c r="V40" i="1"/>
  <c r="V38" i="1"/>
  <c r="V36" i="1"/>
  <c r="V34" i="1"/>
  <c r="V32" i="1"/>
  <c r="V30" i="1"/>
  <c r="V28" i="1"/>
  <c r="V26" i="1"/>
  <c r="V24" i="1"/>
  <c r="V22" i="1"/>
  <c r="V20" i="1"/>
  <c r="V18" i="1"/>
  <c r="S53" i="1"/>
  <c r="S48" i="1"/>
  <c r="S44" i="1"/>
  <c r="S36" i="1"/>
  <c r="S24" i="1"/>
  <c r="Q56" i="1"/>
  <c r="Q53" i="1"/>
  <c r="Q48" i="1"/>
  <c r="Q44" i="1"/>
  <c r="Q36" i="1"/>
  <c r="Q24" i="1"/>
  <c r="Q18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8" i="1"/>
  <c r="L53" i="1"/>
  <c r="L56" i="1" s="1"/>
  <c r="J53" i="1"/>
  <c r="L48" i="1"/>
  <c r="L44" i="1"/>
  <c r="L36" i="1"/>
  <c r="L24" i="1"/>
  <c r="L18" i="1"/>
</calcChain>
</file>

<file path=xl/sharedStrings.xml><?xml version="1.0" encoding="utf-8"?>
<sst xmlns="http://schemas.openxmlformats.org/spreadsheetml/2006/main" count="39" uniqueCount="39">
  <si>
    <t>Ayuntamiento Municipal de Playas de Rosarito, B.C.</t>
  </si>
  <si>
    <t>Calle José Haroz Aguilar No.2000, Fraccionamiento Villa Turística, Playas de Rosarito B.C.</t>
  </si>
  <si>
    <t>Gasto por categoría Programática</t>
  </si>
  <si>
    <t>CONCEPTO</t>
  </si>
  <si>
    <t>EGRESOS</t>
  </si>
  <si>
    <t>Aprobado</t>
  </si>
  <si>
    <t>Ampliaciones / (Reducciones)</t>
  </si>
  <si>
    <t>Egreso Modificado</t>
  </si>
  <si>
    <t>Devengado</t>
  </si>
  <si>
    <t>Pagado</t>
  </si>
  <si>
    <t>1</t>
  </si>
  <si>
    <t>2</t>
  </si>
  <si>
    <t>3 = ( 1 + 2 )</t>
  </si>
  <si>
    <t>4</t>
  </si>
  <si>
    <t>5</t>
  </si>
  <si>
    <t>6 = ( 3 - 4 )</t>
  </si>
  <si>
    <t>Subsidios: Sectro Social y Privado o Entidades Federativas y MUnicipios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</si>
  <si>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</si>
  <si>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</si>
  <si>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</si>
  <si>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</si>
  <si>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</si>
  <si>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Promoción y fomento</t>
  </si>
  <si>
    <t>Proyectos de Inversión</t>
  </si>
  <si>
    <t>Planeación, seguimiento y evaluación de políticas públicas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</si>
  <si>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</si>
  <si>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</si>
  <si>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</si>
  <si>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</si>
  <si>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</si>
  <si>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Desastres Naturales</t>
  </si>
  <si>
    <t>Programas de Gasto Federalizado</t>
  </si>
  <si>
    <t>Gasto federalizado</t>
  </si>
  <si>
    <t>TOTAL DEL GASTO</t>
  </si>
  <si>
    <t>Fundamento: Artículo 46, Fracción III, inciso a), de la Ley General de Contabilidad Gubernamental</t>
  </si>
  <si>
    <t>Del 1 de Enero al 30 de Junio de 2017.</t>
  </si>
  <si>
    <t>Otros</t>
  </si>
  <si>
    <t>Participaciones a entidades federativas y municipios</t>
  </si>
  <si>
    <t>Subejercicio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</si>
</sst>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.00"/>
    <numFmt numFmtId="165" formatCode="[$$-80A]#,##0.00;[$$-80A]\-#,##0.00"/>
  </numFmts>
  <fonts count="16" x14ac:knownFonts="1">
    <font>
      <sz val="10"/>
      <color indexed="8"/>
      <name val="ARIAL"/>
      <charset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3" fillId="0" borderId="0">
      <alignment vertical="top"/>
    </xf>
  </cellStyleXfs>
  <cellXfs count="89">
    <xf numFmtId="0" fontId="0" fillId="0" borderId="0" xfId="0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1" xfId="0" applyFill="1" applyBorder="1">
      <alignment vertical="top"/>
    </xf>
    <xf numFmtId="0" fontId="0" fillId="2" borderId="3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5" xfId="0" applyFill="1" applyBorder="1">
      <alignment vertical="top"/>
    </xf>
    <xf numFmtId="0" fontId="0" fillId="2" borderId="0" xfId="0" applyFill="1" applyBorder="1">
      <alignment vertical="top"/>
    </xf>
    <xf numFmtId="0" fontId="0" fillId="2" borderId="9" xfId="0" applyFill="1" applyBorder="1">
      <alignment vertical="top"/>
    </xf>
    <xf numFmtId="0" fontId="5" fillId="2" borderId="10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0" fillId="2" borderId="10" xfId="0" applyFill="1" applyBorder="1">
      <alignment vertical="top"/>
    </xf>
    <xf numFmtId="0" fontId="0" fillId="2" borderId="11" xfId="0" applyFill="1" applyBorder="1">
      <alignment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164" fontId="7" fillId="0" borderId="5" xfId="1" applyNumberFormat="1" applyFont="1" applyBorder="1" applyAlignment="1">
      <alignment horizontal="right" vertical="top"/>
    </xf>
    <xf numFmtId="0" fontId="3" fillId="0" borderId="4" xfId="1" applyFont="1" applyBorder="1">
      <alignment vertical="top"/>
    </xf>
    <xf numFmtId="164" fontId="7" fillId="0" borderId="0" xfId="1" applyNumberFormat="1" applyFont="1" applyBorder="1" applyAlignment="1">
      <alignment horizontal="right" vertical="top"/>
    </xf>
    <xf numFmtId="0" fontId="3" fillId="0" borderId="5" xfId="1" applyFont="1" applyBorder="1">
      <alignment vertical="top"/>
    </xf>
    <xf numFmtId="164" fontId="7" fillId="0" borderId="0" xfId="1" applyNumberFormat="1" applyFont="1" applyBorder="1" applyAlignment="1">
      <alignment horizontal="right" vertical="top"/>
    </xf>
    <xf numFmtId="0" fontId="3" fillId="0" borderId="5" xfId="0" applyFont="1" applyBorder="1">
      <alignment vertical="top"/>
    </xf>
    <xf numFmtId="0" fontId="3" fillId="0" borderId="0" xfId="0" applyFont="1" applyBorder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3" fillId="0" borderId="0" xfId="1" applyFont="1" applyBorder="1">
      <alignment vertical="top"/>
    </xf>
    <xf numFmtId="0" fontId="3" fillId="0" borderId="4" xfId="0" applyFont="1" applyBorder="1">
      <alignment vertical="top"/>
    </xf>
    <xf numFmtId="165" fontId="8" fillId="0" borderId="5" xfId="1" applyNumberFormat="1" applyFont="1" applyBorder="1" applyAlignment="1">
      <alignment horizontal="right" vertical="top"/>
    </xf>
    <xf numFmtId="165" fontId="8" fillId="0" borderId="0" xfId="1" applyNumberFormat="1" applyFont="1" applyBorder="1" applyAlignment="1">
      <alignment horizontal="right" vertical="top"/>
    </xf>
    <xf numFmtId="165" fontId="8" fillId="0" borderId="0" xfId="0" applyNumberFormat="1" applyFont="1" applyBorder="1" applyAlignment="1">
      <alignment horizontal="right" vertical="top"/>
    </xf>
    <xf numFmtId="164" fontId="7" fillId="2" borderId="10" xfId="1" applyNumberFormat="1" applyFont="1" applyFill="1" applyBorder="1" applyAlignment="1">
      <alignment horizontal="right" vertical="top"/>
    </xf>
    <xf numFmtId="0" fontId="3" fillId="2" borderId="9" xfId="1" applyFont="1" applyFill="1" applyBorder="1">
      <alignment vertical="top"/>
    </xf>
    <xf numFmtId="164" fontId="7" fillId="2" borderId="11" xfId="1" applyNumberFormat="1" applyFont="1" applyFill="1" applyBorder="1" applyAlignment="1">
      <alignment horizontal="right" vertical="top"/>
    </xf>
    <xf numFmtId="0" fontId="3" fillId="2" borderId="10" xfId="1" applyFont="1" applyFill="1" applyBorder="1">
      <alignment vertical="top"/>
    </xf>
    <xf numFmtId="0" fontId="3" fillId="2" borderId="10" xfId="0" applyFont="1" applyFill="1" applyBorder="1">
      <alignment vertical="top"/>
    </xf>
    <xf numFmtId="164" fontId="7" fillId="2" borderId="11" xfId="0" applyNumberFormat="1" applyFont="1" applyFill="1" applyBorder="1" applyAlignment="1">
      <alignment horizontal="right" vertical="top"/>
    </xf>
    <xf numFmtId="0" fontId="3" fillId="2" borderId="11" xfId="0" applyFont="1" applyFill="1" applyBorder="1">
      <alignment vertical="top"/>
    </xf>
    <xf numFmtId="0" fontId="10" fillId="0" borderId="0" xfId="0" applyFont="1" applyFill="1" applyBorder="1" applyAlignment="1"/>
    <xf numFmtId="0" fontId="0" fillId="0" borderId="0" xfId="0" applyAlignment="1"/>
    <xf numFmtId="164" fontId="12" fillId="0" borderId="0" xfId="0" applyNumberFormat="1" applyFont="1" applyAlignment="1">
      <alignment horizontal="right" vertical="top"/>
    </xf>
    <xf numFmtId="165" fontId="13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0" fontId="3" fillId="0" borderId="0" xfId="0" applyFont="1">
      <alignment vertical="top"/>
    </xf>
    <xf numFmtId="165" fontId="8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164" fontId="7" fillId="0" borderId="4" xfId="1" applyNumberFormat="1" applyFont="1" applyBorder="1" applyAlignment="1">
      <alignment horizontal="right" vertical="top"/>
    </xf>
    <xf numFmtId="164" fontId="7" fillId="0" borderId="0" xfId="1" applyNumberFormat="1" applyFont="1" applyBorder="1" applyAlignment="1">
      <alignment horizontal="right" vertical="top"/>
    </xf>
    <xf numFmtId="164" fontId="7" fillId="0" borderId="4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/>
    </xf>
    <xf numFmtId="164" fontId="8" fillId="0" borderId="4" xfId="1" applyNumberFormat="1" applyFont="1" applyBorder="1" applyAlignment="1">
      <alignment horizontal="right" vertical="top"/>
    </xf>
    <xf numFmtId="164" fontId="8" fillId="0" borderId="0" xfId="1" applyNumberFormat="1" applyFont="1" applyBorder="1" applyAlignment="1">
      <alignment horizontal="right" vertical="top"/>
    </xf>
    <xf numFmtId="165" fontId="8" fillId="0" borderId="4" xfId="0" applyNumberFormat="1" applyFont="1" applyBorder="1" applyAlignment="1">
      <alignment horizontal="right" vertical="top"/>
    </xf>
    <xf numFmtId="165" fontId="8" fillId="0" borderId="0" xfId="0" applyNumberFormat="1" applyFont="1" applyBorder="1" applyAlignment="1">
      <alignment horizontal="right" vertical="top"/>
    </xf>
    <xf numFmtId="164" fontId="8" fillId="0" borderId="4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0" fontId="9" fillId="2" borderId="11" xfId="0" applyFont="1" applyFill="1" applyBorder="1" applyAlignment="1">
      <alignment horizontal="center" vertical="top" wrapText="1" readingOrder="1"/>
    </xf>
    <xf numFmtId="164" fontId="7" fillId="2" borderId="9" xfId="1" applyNumberFormat="1" applyFont="1" applyFill="1" applyBorder="1" applyAlignment="1">
      <alignment horizontal="right" vertical="top"/>
    </xf>
    <xf numFmtId="164" fontId="7" fillId="2" borderId="11" xfId="1" applyNumberFormat="1" applyFont="1" applyFill="1" applyBorder="1" applyAlignment="1">
      <alignment horizontal="right" vertical="top"/>
    </xf>
    <xf numFmtId="164" fontId="7" fillId="2" borderId="9" xfId="0" applyNumberFormat="1" applyFont="1" applyFill="1" applyBorder="1" applyAlignment="1">
      <alignment horizontal="right" vertical="top"/>
    </xf>
    <xf numFmtId="164" fontId="7" fillId="2" borderId="11" xfId="0" applyNumberFormat="1" applyFont="1" applyFill="1" applyBorder="1" applyAlignment="1">
      <alignment horizontal="right" vertical="top"/>
    </xf>
    <xf numFmtId="0" fontId="14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0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right" vertical="top"/>
    </xf>
    <xf numFmtId="0" fontId="5" fillId="2" borderId="4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10" xfId="0" applyFont="1" applyFill="1" applyBorder="1" applyAlignment="1">
      <alignment horizontal="center" vertical="top" wrapText="1" readingOrder="1"/>
    </xf>
    <xf numFmtId="0" fontId="5" fillId="2" borderId="9" xfId="0" applyFont="1" applyFill="1" applyBorder="1" applyAlignment="1">
      <alignment horizontal="center" vertical="top" wrapText="1" readingOrder="1"/>
    </xf>
    <xf numFmtId="164" fontId="15" fillId="0" borderId="0" xfId="0" applyNumberFormat="1" applyFont="1" applyAlignment="1">
      <alignment horizontal="right" vertical="top"/>
    </xf>
    <xf numFmtId="165" fontId="11" fillId="0" borderId="0" xfId="0" applyNumberFormat="1" applyFont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67</xdr:row>
      <xdr:rowOff>55562</xdr:rowOff>
    </xdr:from>
    <xdr:to>
      <xdr:col>16</xdr:col>
      <xdr:colOff>28575</xdr:colOff>
      <xdr:row>72</xdr:row>
      <xdr:rowOff>152399</xdr:rowOff>
    </xdr:to>
    <xdr:sp macro="" textlink="">
      <xdr:nvSpPr>
        <xdr:cNvPr id="2" name="CuadroTexto 1"/>
        <xdr:cNvSpPr txBox="1"/>
      </xdr:nvSpPr>
      <xdr:spPr>
        <a:xfrm>
          <a:off x="4133850" y="8275637"/>
          <a:ext cx="2486025" cy="915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16</xdr:col>
      <xdr:colOff>723900</xdr:colOff>
      <xdr:row>67</xdr:row>
      <xdr:rowOff>15386</xdr:rowOff>
    </xdr:from>
    <xdr:to>
      <xdr:col>24</xdr:col>
      <xdr:colOff>19050</xdr:colOff>
      <xdr:row>70</xdr:row>
      <xdr:rowOff>38100</xdr:rowOff>
    </xdr:to>
    <xdr:sp macro="" textlink="">
      <xdr:nvSpPr>
        <xdr:cNvPr id="3" name="CuadroTexto 2"/>
        <xdr:cNvSpPr txBox="1"/>
      </xdr:nvSpPr>
      <xdr:spPr>
        <a:xfrm>
          <a:off x="7315200" y="8235461"/>
          <a:ext cx="2400300" cy="5180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3</xdr:col>
      <xdr:colOff>85725</xdr:colOff>
      <xdr:row>66</xdr:row>
      <xdr:rowOff>0</xdr:rowOff>
    </xdr:from>
    <xdr:to>
      <xdr:col>6</xdr:col>
      <xdr:colOff>504825</xdr:colOff>
      <xdr:row>66</xdr:row>
      <xdr:rowOff>0</xdr:rowOff>
    </xdr:to>
    <xdr:cxnSp macro="">
      <xdr:nvCxnSpPr>
        <xdr:cNvPr id="4" name="Conector recto 5"/>
        <xdr:cNvCxnSpPr>
          <a:cxnSpLocks noChangeShapeType="1"/>
        </xdr:cNvCxnSpPr>
      </xdr:nvCxnSpPr>
      <xdr:spPr bwMode="auto">
        <a:xfrm flipV="1">
          <a:off x="400050" y="8143875"/>
          <a:ext cx="2543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28575</xdr:colOff>
      <xdr:row>66</xdr:row>
      <xdr:rowOff>0</xdr:rowOff>
    </xdr:from>
    <xdr:to>
      <xdr:col>15</xdr:col>
      <xdr:colOff>57150</xdr:colOff>
      <xdr:row>66</xdr:row>
      <xdr:rowOff>0</xdr:rowOff>
    </xdr:to>
    <xdr:cxnSp macro="">
      <xdr:nvCxnSpPr>
        <xdr:cNvPr id="5" name="Conector recto 6"/>
        <xdr:cNvCxnSpPr>
          <a:cxnSpLocks noChangeShapeType="1"/>
        </xdr:cNvCxnSpPr>
      </xdr:nvCxnSpPr>
      <xdr:spPr bwMode="auto">
        <a:xfrm>
          <a:off x="4333875" y="8143875"/>
          <a:ext cx="2190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819150</xdr:colOff>
      <xdr:row>65</xdr:row>
      <xdr:rowOff>123825</xdr:rowOff>
    </xdr:from>
    <xdr:to>
      <xdr:col>27</xdr:col>
      <xdr:colOff>19050</xdr:colOff>
      <xdr:row>65</xdr:row>
      <xdr:rowOff>142875</xdr:rowOff>
    </xdr:to>
    <xdr:cxnSp macro="">
      <xdr:nvCxnSpPr>
        <xdr:cNvPr id="6" name="Conector recto 7"/>
        <xdr:cNvCxnSpPr>
          <a:cxnSpLocks noChangeShapeType="1"/>
        </xdr:cNvCxnSpPr>
      </xdr:nvCxnSpPr>
      <xdr:spPr bwMode="auto">
        <a:xfrm flipV="1">
          <a:off x="7410450" y="8096250"/>
          <a:ext cx="2562225" cy="190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171451</xdr:colOff>
      <xdr:row>67</xdr:row>
      <xdr:rowOff>76200</xdr:rowOff>
    </xdr:from>
    <xdr:to>
      <xdr:col>6</xdr:col>
      <xdr:colOff>314325</xdr:colOff>
      <xdr:row>71</xdr:row>
      <xdr:rowOff>15509</xdr:rowOff>
    </xdr:to>
    <xdr:sp macro="" textlink="">
      <xdr:nvSpPr>
        <xdr:cNvPr id="7" name="CuadroTexto 6"/>
        <xdr:cNvSpPr txBox="1"/>
      </xdr:nvSpPr>
      <xdr:spPr>
        <a:xfrm>
          <a:off x="485776" y="8296275"/>
          <a:ext cx="2266949" cy="59653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C. Mirna Cecilia Rincón Vargas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AI78"/>
  <sheetViews>
    <sheetView showGridLines="0" tabSelected="1" topLeftCell="A63" zoomScaleNormal="100" workbookViewId="0">
      <selection activeCell="AK42" sqref="AK42"/>
    </sheetView>
  </sheetViews>
  <sheetFormatPr baseColWidth="10" defaultColWidth="6.85546875" defaultRowHeight="12.75" customHeight="1" x14ac:dyDescent="0.2"/>
  <cols>
    <col min="1" max="2" width="1.140625" customWidth="1"/>
    <col min="3" max="3" width="2.42578125" customWidth="1"/>
    <col min="4" max="4" width="10.5703125" customWidth="1"/>
    <col min="5" max="5" width="1.140625" customWidth="1"/>
    <col min="6" max="6" width="20.140625" customWidth="1"/>
    <col min="7" max="7" width="9.28515625" customWidth="1"/>
    <col min="8" max="8" width="1.28515625" hidden="1" customWidth="1"/>
    <col min="9" max="9" width="1.42578125" customWidth="1"/>
    <col min="10" max="10" width="17.28515625" customWidth="1"/>
    <col min="11" max="11" width="1.5703125" customWidth="1"/>
    <col min="12" max="12" width="13" customWidth="1"/>
    <col min="13" max="13" width="2" customWidth="1"/>
    <col min="14" max="14" width="1.140625" customWidth="1"/>
    <col min="15" max="15" width="14.7109375" customWidth="1"/>
    <col min="16" max="16" width="1.85546875" customWidth="1"/>
    <col min="17" max="17" width="14.85546875" customWidth="1"/>
    <col min="18" max="18" width="1.85546875" customWidth="1"/>
    <col min="19" max="19" width="13" customWidth="1"/>
    <col min="20" max="20" width="2.85546875" customWidth="1"/>
    <col min="21" max="22" width="1.5703125" customWidth="1"/>
    <col min="23" max="23" width="4.140625" customWidth="1"/>
    <col min="24" max="24" width="6.7109375" customWidth="1"/>
    <col min="25" max="25" width="1.28515625" customWidth="1"/>
    <col min="26" max="26" width="1.42578125" customWidth="1"/>
    <col min="27" max="27" width="1.140625" customWidth="1"/>
    <col min="32" max="32" width="10.85546875" bestFit="1" customWidth="1"/>
    <col min="35" max="35" width="13" customWidth="1"/>
  </cols>
  <sheetData>
    <row r="1" spans="1:35" ht="20.25" customHeight="1" x14ac:dyDescent="0.2"/>
    <row r="2" spans="1:35" ht="15" customHeight="1" x14ac:dyDescent="0.2">
      <c r="F2" s="78" t="s">
        <v>0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35" ht="12" customHeight="1" x14ac:dyDescent="0.2"/>
    <row r="4" spans="1:35" ht="13.5" customHeight="1" x14ac:dyDescent="0.2">
      <c r="F4" s="79" t="s">
        <v>1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35" ht="20.25" customHeight="1" x14ac:dyDescent="0.2"/>
    <row r="6" spans="1:35" ht="3" customHeight="1" x14ac:dyDescent="0.2"/>
    <row r="7" spans="1:35" ht="16.5" customHeight="1" x14ac:dyDescent="0.2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35" ht="18" customHeight="1" x14ac:dyDescent="0.2">
      <c r="A8" s="81" t="s">
        <v>35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35" ht="13.5" customHeight="1" x14ac:dyDescent="0.2">
      <c r="X9" s="82"/>
      <c r="Y9" s="82"/>
      <c r="Z9" s="82"/>
    </row>
    <row r="10" spans="1:35" ht="3" customHeight="1" x14ac:dyDescent="0.2"/>
    <row r="11" spans="1:35" ht="15" customHeight="1" x14ac:dyDescent="0.2">
      <c r="A11" s="64" t="s">
        <v>3</v>
      </c>
      <c r="B11" s="65"/>
      <c r="C11" s="65"/>
      <c r="D11" s="65"/>
      <c r="E11" s="65"/>
      <c r="F11" s="65"/>
      <c r="G11" s="65"/>
      <c r="H11" s="66"/>
      <c r="I11" s="73" t="s">
        <v>4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5"/>
    </row>
    <row r="12" spans="1:35" ht="7.5" customHeight="1" x14ac:dyDescent="0.2">
      <c r="A12" s="67"/>
      <c r="B12" s="68"/>
      <c r="C12" s="68"/>
      <c r="D12" s="68"/>
      <c r="E12" s="68"/>
      <c r="F12" s="68"/>
      <c r="G12" s="68"/>
      <c r="H12" s="69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"/>
    </row>
    <row r="13" spans="1:35" ht="13.5" customHeight="1" x14ac:dyDescent="0.2">
      <c r="A13" s="67"/>
      <c r="B13" s="68"/>
      <c r="C13" s="68"/>
      <c r="D13" s="68"/>
      <c r="E13" s="68"/>
      <c r="F13" s="68"/>
      <c r="G13" s="68"/>
      <c r="H13" s="69"/>
      <c r="I13" s="4"/>
      <c r="J13" s="75" t="s">
        <v>5</v>
      </c>
      <c r="K13" s="4"/>
      <c r="L13" s="74" t="s">
        <v>6</v>
      </c>
      <c r="M13" s="5"/>
      <c r="N13" s="4"/>
      <c r="O13" s="74" t="s">
        <v>7</v>
      </c>
      <c r="P13" s="75"/>
      <c r="Q13" s="74" t="s">
        <v>8</v>
      </c>
      <c r="R13" s="6"/>
      <c r="S13" s="73" t="s">
        <v>9</v>
      </c>
      <c r="T13" s="74"/>
      <c r="U13" s="6"/>
      <c r="V13" s="73" t="s">
        <v>38</v>
      </c>
      <c r="W13" s="74"/>
      <c r="X13" s="74"/>
      <c r="Y13" s="74"/>
      <c r="Z13" s="6"/>
      <c r="AA13" s="5"/>
    </row>
    <row r="14" spans="1:35" ht="13.5" customHeight="1" x14ac:dyDescent="0.2">
      <c r="A14" s="67"/>
      <c r="B14" s="68"/>
      <c r="C14" s="68"/>
      <c r="D14" s="68"/>
      <c r="E14" s="68"/>
      <c r="F14" s="68"/>
      <c r="G14" s="68"/>
      <c r="H14" s="69"/>
      <c r="I14" s="7"/>
      <c r="J14" s="76"/>
      <c r="K14" s="7"/>
      <c r="L14" s="77"/>
      <c r="M14" s="8"/>
      <c r="N14" s="7"/>
      <c r="O14" s="77"/>
      <c r="P14" s="76"/>
      <c r="Q14" s="77"/>
      <c r="R14" s="9"/>
      <c r="S14" s="83"/>
      <c r="T14" s="77"/>
      <c r="U14" s="9"/>
      <c r="V14" s="83"/>
      <c r="W14" s="77"/>
      <c r="X14" s="77"/>
      <c r="Y14" s="77"/>
      <c r="Z14" s="9"/>
      <c r="AA14" s="8"/>
      <c r="AI14" s="40"/>
    </row>
    <row r="15" spans="1:35" ht="6" customHeight="1" x14ac:dyDescent="0.2">
      <c r="A15" s="67"/>
      <c r="B15" s="68"/>
      <c r="C15" s="68"/>
      <c r="D15" s="68"/>
      <c r="E15" s="68"/>
      <c r="F15" s="68"/>
      <c r="G15" s="68"/>
      <c r="H15" s="69"/>
      <c r="I15" s="7"/>
      <c r="J15" s="8"/>
      <c r="K15" s="7"/>
      <c r="L15" s="9"/>
      <c r="M15" s="8"/>
      <c r="N15" s="7"/>
      <c r="O15" s="9"/>
      <c r="P15" s="8"/>
      <c r="Q15" s="9"/>
      <c r="R15" s="9"/>
      <c r="S15" s="7"/>
      <c r="T15" s="9"/>
      <c r="U15" s="9"/>
      <c r="V15" s="7"/>
      <c r="W15" s="9"/>
      <c r="X15" s="9"/>
      <c r="Y15" s="9"/>
      <c r="Z15" s="9"/>
      <c r="AA15" s="8"/>
    </row>
    <row r="16" spans="1:35" ht="12" customHeight="1" x14ac:dyDescent="0.2">
      <c r="A16" s="70"/>
      <c r="B16" s="71"/>
      <c r="C16" s="71"/>
      <c r="D16" s="71"/>
      <c r="E16" s="71"/>
      <c r="F16" s="71"/>
      <c r="G16" s="71"/>
      <c r="H16" s="72"/>
      <c r="I16" s="10"/>
      <c r="J16" s="11" t="s">
        <v>10</v>
      </c>
      <c r="K16" s="10"/>
      <c r="L16" s="12" t="s">
        <v>11</v>
      </c>
      <c r="M16" s="13"/>
      <c r="N16" s="10"/>
      <c r="O16" s="84" t="s">
        <v>12</v>
      </c>
      <c r="P16" s="85"/>
      <c r="Q16" s="12" t="s">
        <v>13</v>
      </c>
      <c r="R16" s="14"/>
      <c r="S16" s="86" t="s">
        <v>14</v>
      </c>
      <c r="T16" s="84"/>
      <c r="U16" s="14"/>
      <c r="V16" s="86" t="s">
        <v>15</v>
      </c>
      <c r="W16" s="84"/>
      <c r="X16" s="84"/>
      <c r="Y16" s="84"/>
      <c r="Z16" s="14"/>
      <c r="AA16" s="13"/>
      <c r="AI16" s="41"/>
    </row>
    <row r="17" spans="1:35" ht="7.5" customHeight="1" x14ac:dyDescent="0.2">
      <c r="A17" s="15"/>
      <c r="B17" s="16"/>
      <c r="C17" s="16"/>
      <c r="D17" s="16"/>
      <c r="E17" s="16"/>
      <c r="F17" s="16"/>
      <c r="G17" s="16"/>
      <c r="H17" s="17"/>
      <c r="I17" s="15"/>
      <c r="J17" s="17"/>
      <c r="K17" s="15"/>
      <c r="L17" s="16"/>
      <c r="M17" s="17"/>
      <c r="N17" s="15"/>
      <c r="O17" s="16"/>
      <c r="P17" s="17"/>
      <c r="Q17" s="16"/>
      <c r="R17" s="16"/>
      <c r="S17" s="15"/>
      <c r="T17" s="16"/>
      <c r="U17" s="16"/>
      <c r="V17" s="15"/>
      <c r="W17" s="16"/>
      <c r="X17" s="16"/>
      <c r="Y17" s="16"/>
      <c r="Z17" s="16"/>
      <c r="AA17" s="17"/>
    </row>
    <row r="18" spans="1:35" ht="14.25" customHeight="1" x14ac:dyDescent="0.2">
      <c r="A18" s="15"/>
      <c r="B18" s="45" t="s">
        <v>16</v>
      </c>
      <c r="C18" s="45"/>
      <c r="D18" s="45"/>
      <c r="E18" s="45"/>
      <c r="F18" s="45"/>
      <c r="G18" s="16"/>
      <c r="H18" s="17"/>
      <c r="I18" s="15"/>
      <c r="J18" s="18">
        <v>81266390.739999995</v>
      </c>
      <c r="K18" s="19"/>
      <c r="L18" s="20">
        <f>SUM(L20:L22)</f>
        <v>7490.93</v>
      </c>
      <c r="M18" s="21"/>
      <c r="N18" s="46">
        <f>J18+L18</f>
        <v>81273881.670000002</v>
      </c>
      <c r="O18" s="47"/>
      <c r="P18" s="23"/>
      <c r="Q18" s="42">
        <f>SUM(Q20:Q22)</f>
        <v>32968490.130000003</v>
      </c>
      <c r="R18" s="24"/>
      <c r="S18" s="48">
        <f>SUM(S20:T22)</f>
        <v>32917171.650000002</v>
      </c>
      <c r="T18" s="49"/>
      <c r="U18" s="24"/>
      <c r="V18" s="48">
        <f>N18-Q18</f>
        <v>48305391.539999999</v>
      </c>
      <c r="W18" s="49"/>
      <c r="X18" s="49"/>
      <c r="Y18" s="49"/>
      <c r="Z18" s="24"/>
      <c r="AA18" s="17"/>
      <c r="AF18" s="87"/>
      <c r="AG18" s="87"/>
      <c r="AI18" s="41"/>
    </row>
    <row r="19" spans="1:35" ht="1.5" customHeight="1" x14ac:dyDescent="0.2">
      <c r="A19" s="15"/>
      <c r="B19" s="16"/>
      <c r="C19" s="16"/>
      <c r="D19" s="16"/>
      <c r="E19" s="16"/>
      <c r="F19" s="16"/>
      <c r="G19" s="16"/>
      <c r="H19" s="17"/>
      <c r="I19" s="15"/>
      <c r="J19" s="21"/>
      <c r="K19" s="19"/>
      <c r="L19" s="26"/>
      <c r="M19" s="21"/>
      <c r="N19" s="19"/>
      <c r="O19" s="26"/>
      <c r="P19" s="23"/>
      <c r="Q19" s="43"/>
      <c r="R19" s="24"/>
      <c r="S19" s="27"/>
      <c r="T19" s="24"/>
      <c r="U19" s="24"/>
      <c r="V19" s="27"/>
      <c r="W19" s="24"/>
      <c r="X19" s="24"/>
      <c r="Y19" s="24"/>
      <c r="Z19" s="24"/>
      <c r="AA19" s="17"/>
    </row>
    <row r="20" spans="1:35" ht="13.5" customHeight="1" x14ac:dyDescent="0.2">
      <c r="A20" s="15"/>
      <c r="B20" s="16"/>
      <c r="C20" s="16"/>
      <c r="D20" s="45" t="s">
        <v>17</v>
      </c>
      <c r="E20" s="45"/>
      <c r="F20" s="45"/>
      <c r="G20" s="45"/>
      <c r="H20" s="17"/>
      <c r="I20" s="15"/>
      <c r="J20" s="28">
        <v>80706020.140000001</v>
      </c>
      <c r="K20" s="19"/>
      <c r="L20" s="29">
        <v>7490.93</v>
      </c>
      <c r="M20" s="21"/>
      <c r="N20" s="52">
        <f t="shared" ref="N20:N55" si="0">J20+L20</f>
        <v>80713511.070000008</v>
      </c>
      <c r="O20" s="53"/>
      <c r="P20" s="23"/>
      <c r="Q20" s="44">
        <v>32826601.170000002</v>
      </c>
      <c r="R20" s="24"/>
      <c r="S20" s="54">
        <v>32778994.690000001</v>
      </c>
      <c r="T20" s="55"/>
      <c r="U20" s="24"/>
      <c r="V20" s="56">
        <f>N20-Q20</f>
        <v>47886909.900000006</v>
      </c>
      <c r="W20" s="57"/>
      <c r="X20" s="57"/>
      <c r="Y20" s="57"/>
      <c r="Z20" s="24"/>
      <c r="AA20" s="17"/>
      <c r="AF20" s="88"/>
      <c r="AG20" s="88"/>
      <c r="AI20" s="40"/>
    </row>
    <row r="21" spans="1:35" ht="0.75" customHeight="1" x14ac:dyDescent="0.2">
      <c r="A21" s="15"/>
      <c r="B21" s="16"/>
      <c r="C21" s="16"/>
      <c r="D21" s="16"/>
      <c r="E21" s="16"/>
      <c r="F21" s="16"/>
      <c r="G21" s="16"/>
      <c r="H21" s="17"/>
      <c r="I21" s="15"/>
      <c r="J21" s="21"/>
      <c r="K21" s="19"/>
      <c r="L21" s="26"/>
      <c r="M21" s="21"/>
      <c r="N21" s="19">
        <f t="shared" si="0"/>
        <v>0</v>
      </c>
      <c r="O21" s="26"/>
      <c r="P21" s="23"/>
      <c r="Q21" s="43"/>
      <c r="R21" s="24"/>
      <c r="S21" s="27"/>
      <c r="T21" s="24"/>
      <c r="U21" s="24"/>
      <c r="V21" s="27"/>
      <c r="W21" s="24"/>
      <c r="X21" s="24"/>
      <c r="Y21" s="24"/>
      <c r="Z21" s="24"/>
      <c r="AA21" s="17"/>
    </row>
    <row r="22" spans="1:35" ht="13.5" customHeight="1" x14ac:dyDescent="0.2">
      <c r="A22" s="15"/>
      <c r="B22" s="16"/>
      <c r="C22" s="16"/>
      <c r="D22" s="45" t="s">
        <v>18</v>
      </c>
      <c r="E22" s="45"/>
      <c r="F22" s="45"/>
      <c r="G22" s="45"/>
      <c r="H22" s="17"/>
      <c r="I22" s="15"/>
      <c r="J22" s="28">
        <v>560370.6</v>
      </c>
      <c r="K22" s="19"/>
      <c r="L22" s="29">
        <v>0</v>
      </c>
      <c r="M22" s="21"/>
      <c r="N22" s="52">
        <f t="shared" si="0"/>
        <v>560370.6</v>
      </c>
      <c r="O22" s="53"/>
      <c r="P22" s="23"/>
      <c r="Q22" s="44">
        <v>141888.95999999999</v>
      </c>
      <c r="R22" s="24"/>
      <c r="S22" s="54">
        <v>138176.95999999999</v>
      </c>
      <c r="T22" s="55"/>
      <c r="U22" s="24"/>
      <c r="V22" s="56">
        <f>N22-Q22</f>
        <v>418481.64</v>
      </c>
      <c r="W22" s="57"/>
      <c r="X22" s="57"/>
      <c r="Y22" s="57"/>
      <c r="Z22" s="24"/>
      <c r="AA22" s="17"/>
      <c r="AF22" s="88"/>
      <c r="AG22" s="88"/>
      <c r="AI22" s="41"/>
    </row>
    <row r="23" spans="1:35" ht="2.25" customHeight="1" x14ac:dyDescent="0.2">
      <c r="A23" s="15"/>
      <c r="B23" s="16"/>
      <c r="C23" s="16"/>
      <c r="D23" s="16"/>
      <c r="E23" s="16"/>
      <c r="F23" s="16"/>
      <c r="G23" s="16"/>
      <c r="H23" s="17"/>
      <c r="I23" s="15"/>
      <c r="J23" s="21"/>
      <c r="K23" s="19"/>
      <c r="L23" s="26"/>
      <c r="M23" s="21"/>
      <c r="N23" s="19">
        <f t="shared" si="0"/>
        <v>0</v>
      </c>
      <c r="O23" s="26"/>
      <c r="P23" s="23"/>
      <c r="Q23" s="43"/>
      <c r="R23" s="24"/>
      <c r="S23" s="27"/>
      <c r="T23" s="24"/>
      <c r="U23" s="24"/>
      <c r="V23" s="27"/>
      <c r="W23" s="24"/>
      <c r="X23" s="24"/>
      <c r="Y23" s="24"/>
      <c r="Z23" s="24"/>
      <c r="AA23" s="17"/>
    </row>
    <row r="24" spans="1:35" ht="14.25" customHeight="1" x14ac:dyDescent="0.2">
      <c r="A24" s="15"/>
      <c r="B24" s="45" t="s">
        <v>19</v>
      </c>
      <c r="C24" s="45"/>
      <c r="D24" s="45"/>
      <c r="E24" s="45"/>
      <c r="F24" s="45"/>
      <c r="G24" s="16"/>
      <c r="H24" s="17"/>
      <c r="I24" s="15"/>
      <c r="J24" s="18">
        <v>132697101.42</v>
      </c>
      <c r="K24" s="19"/>
      <c r="L24" s="20">
        <f>SUM(L26:L34)</f>
        <v>1034491.5300000001</v>
      </c>
      <c r="M24" s="21"/>
      <c r="N24" s="46">
        <f t="shared" si="0"/>
        <v>133731592.95</v>
      </c>
      <c r="O24" s="47"/>
      <c r="P24" s="23"/>
      <c r="Q24" s="42">
        <f>SUM(Q26:Q34)</f>
        <v>63234584.369999997</v>
      </c>
      <c r="R24" s="24"/>
      <c r="S24" s="48">
        <f>SUM(S26:T34)</f>
        <v>62510132.329999998</v>
      </c>
      <c r="T24" s="49"/>
      <c r="U24" s="24"/>
      <c r="V24" s="48">
        <f>N24-Q24</f>
        <v>70497008.580000013</v>
      </c>
      <c r="W24" s="49"/>
      <c r="X24" s="49"/>
      <c r="Y24" s="49"/>
      <c r="Z24" s="24"/>
      <c r="AA24" s="17"/>
      <c r="AF24" s="87"/>
      <c r="AG24" s="87"/>
      <c r="AI24" s="41"/>
    </row>
    <row r="25" spans="1:35" ht="1.5" customHeight="1" x14ac:dyDescent="0.2">
      <c r="A25" s="15"/>
      <c r="B25" s="16"/>
      <c r="C25" s="16"/>
      <c r="D25" s="16"/>
      <c r="E25" s="16"/>
      <c r="F25" s="16"/>
      <c r="G25" s="16"/>
      <c r="H25" s="17"/>
      <c r="I25" s="15"/>
      <c r="J25" s="21"/>
      <c r="K25" s="19"/>
      <c r="L25" s="26"/>
      <c r="M25" s="21"/>
      <c r="N25" s="19">
        <f t="shared" si="0"/>
        <v>0</v>
      </c>
      <c r="O25" s="26"/>
      <c r="P25" s="23"/>
      <c r="Q25" s="43"/>
      <c r="R25" s="24"/>
      <c r="S25" s="27"/>
      <c r="T25" s="24"/>
      <c r="U25" s="24"/>
      <c r="V25" s="27"/>
      <c r="W25" s="24"/>
      <c r="X25" s="24"/>
      <c r="Y25" s="24"/>
      <c r="Z25" s="24"/>
      <c r="AA25" s="17"/>
    </row>
    <row r="26" spans="1:35" ht="13.5" customHeight="1" x14ac:dyDescent="0.2">
      <c r="A26" s="15"/>
      <c r="B26" s="16"/>
      <c r="C26" s="16"/>
      <c r="D26" s="45" t="s">
        <v>20</v>
      </c>
      <c r="E26" s="45"/>
      <c r="F26" s="45"/>
      <c r="G26" s="45"/>
      <c r="H26" s="17"/>
      <c r="I26" s="15"/>
      <c r="J26" s="28">
        <v>113916332.79000001</v>
      </c>
      <c r="K26" s="19"/>
      <c r="L26" s="29">
        <v>891075.51</v>
      </c>
      <c r="M26" s="21"/>
      <c r="N26" s="52">
        <f t="shared" si="0"/>
        <v>114807408.30000001</v>
      </c>
      <c r="O26" s="53"/>
      <c r="P26" s="23"/>
      <c r="Q26" s="44">
        <v>54741553.079999998</v>
      </c>
      <c r="R26" s="24"/>
      <c r="S26" s="54">
        <v>54375340.079999998</v>
      </c>
      <c r="T26" s="55"/>
      <c r="U26" s="24"/>
      <c r="V26" s="56">
        <f>N26-Q26</f>
        <v>60065855.220000014</v>
      </c>
      <c r="W26" s="57"/>
      <c r="X26" s="57"/>
      <c r="Y26" s="57"/>
      <c r="Z26" s="24"/>
      <c r="AA26" s="17"/>
      <c r="AF26" s="88"/>
      <c r="AG26" s="88"/>
      <c r="AI26" s="41"/>
    </row>
    <row r="27" spans="1:35" ht="0.75" customHeight="1" x14ac:dyDescent="0.2">
      <c r="A27" s="15"/>
      <c r="B27" s="16"/>
      <c r="C27" s="16"/>
      <c r="D27" s="16"/>
      <c r="E27" s="16"/>
      <c r="F27" s="16"/>
      <c r="G27" s="16"/>
      <c r="H27" s="17"/>
      <c r="I27" s="15"/>
      <c r="J27" s="21"/>
      <c r="K27" s="19"/>
      <c r="L27" s="26"/>
      <c r="M27" s="21"/>
      <c r="N27" s="19">
        <f t="shared" si="0"/>
        <v>0</v>
      </c>
      <c r="O27" s="26"/>
      <c r="P27" s="23"/>
      <c r="Q27" s="43"/>
      <c r="R27" s="24"/>
      <c r="S27" s="27"/>
      <c r="T27" s="24"/>
      <c r="U27" s="24"/>
      <c r="V27" s="27"/>
      <c r="W27" s="24"/>
      <c r="X27" s="24"/>
      <c r="Y27" s="24"/>
      <c r="Z27" s="24"/>
      <c r="AA27" s="17"/>
    </row>
    <row r="28" spans="1:35" ht="13.5" customHeight="1" x14ac:dyDescent="0.2">
      <c r="A28" s="15"/>
      <c r="B28" s="16"/>
      <c r="C28" s="16"/>
      <c r="D28" s="45" t="s">
        <v>21</v>
      </c>
      <c r="E28" s="45"/>
      <c r="F28" s="45"/>
      <c r="G28" s="45"/>
      <c r="H28" s="17"/>
      <c r="I28" s="15"/>
      <c r="J28" s="28">
        <v>6196876.0700000003</v>
      </c>
      <c r="K28" s="19"/>
      <c r="L28" s="29">
        <v>54752</v>
      </c>
      <c r="M28" s="21"/>
      <c r="N28" s="52">
        <f t="shared" si="0"/>
        <v>6251628.0700000003</v>
      </c>
      <c r="O28" s="53"/>
      <c r="P28" s="23"/>
      <c r="Q28" s="44">
        <v>2715240.94</v>
      </c>
      <c r="R28" s="24"/>
      <c r="S28" s="54">
        <v>2707878.1</v>
      </c>
      <c r="T28" s="55"/>
      <c r="U28" s="24"/>
      <c r="V28" s="56">
        <f>N28-Q28</f>
        <v>3536387.1300000004</v>
      </c>
      <c r="W28" s="57"/>
      <c r="X28" s="57"/>
      <c r="Y28" s="57"/>
      <c r="Z28" s="24"/>
      <c r="AA28" s="17"/>
      <c r="AF28" s="88"/>
      <c r="AG28" s="88"/>
      <c r="AI28" s="41"/>
    </row>
    <row r="29" spans="1:35" ht="0.75" customHeight="1" x14ac:dyDescent="0.2">
      <c r="A29" s="15"/>
      <c r="B29" s="16"/>
      <c r="C29" s="16"/>
      <c r="D29" s="16"/>
      <c r="E29" s="16"/>
      <c r="F29" s="16"/>
      <c r="G29" s="16"/>
      <c r="H29" s="17"/>
      <c r="I29" s="15"/>
      <c r="J29" s="21"/>
      <c r="K29" s="19"/>
      <c r="L29" s="26"/>
      <c r="M29" s="21"/>
      <c r="N29" s="19">
        <f t="shared" si="0"/>
        <v>0</v>
      </c>
      <c r="O29" s="26"/>
      <c r="P29" s="23"/>
      <c r="Q29" s="43"/>
      <c r="R29" s="24"/>
      <c r="S29" s="27"/>
      <c r="T29" s="24"/>
      <c r="U29" s="24"/>
      <c r="V29" s="27"/>
      <c r="W29" s="24"/>
      <c r="X29" s="24"/>
      <c r="Y29" s="24"/>
      <c r="Z29" s="24"/>
      <c r="AA29" s="17"/>
    </row>
    <row r="30" spans="1:35" ht="13.5" customHeight="1" x14ac:dyDescent="0.2">
      <c r="A30" s="15"/>
      <c r="B30" s="16"/>
      <c r="C30" s="16"/>
      <c r="D30" s="45" t="s">
        <v>22</v>
      </c>
      <c r="E30" s="45"/>
      <c r="F30" s="45"/>
      <c r="G30" s="45"/>
      <c r="H30" s="17"/>
      <c r="I30" s="15"/>
      <c r="J30" s="28">
        <v>2728604.27</v>
      </c>
      <c r="K30" s="19"/>
      <c r="L30" s="29">
        <v>-883045.33</v>
      </c>
      <c r="M30" s="21"/>
      <c r="N30" s="52">
        <f t="shared" si="0"/>
        <v>1845558.94</v>
      </c>
      <c r="O30" s="53"/>
      <c r="P30" s="23"/>
      <c r="Q30" s="44">
        <v>796887.68</v>
      </c>
      <c r="R30" s="24"/>
      <c r="S30" s="54">
        <v>795669.68</v>
      </c>
      <c r="T30" s="55"/>
      <c r="U30" s="24"/>
      <c r="V30" s="56">
        <f>N30-Q30</f>
        <v>1048671.2599999998</v>
      </c>
      <c r="W30" s="57"/>
      <c r="X30" s="57"/>
      <c r="Y30" s="57"/>
      <c r="Z30" s="24"/>
      <c r="AA30" s="17"/>
      <c r="AF30" s="88"/>
      <c r="AG30" s="88"/>
      <c r="AI30" s="41"/>
    </row>
    <row r="31" spans="1:35" ht="0.75" customHeight="1" x14ac:dyDescent="0.2">
      <c r="A31" s="15"/>
      <c r="B31" s="16"/>
      <c r="C31" s="16"/>
      <c r="D31" s="16"/>
      <c r="E31" s="16"/>
      <c r="F31" s="16"/>
      <c r="G31" s="16"/>
      <c r="H31" s="17"/>
      <c r="I31" s="15"/>
      <c r="J31" s="21"/>
      <c r="K31" s="19"/>
      <c r="L31" s="26"/>
      <c r="M31" s="21"/>
      <c r="N31" s="19">
        <f t="shared" si="0"/>
        <v>0</v>
      </c>
      <c r="O31" s="26"/>
      <c r="P31" s="23"/>
      <c r="Q31" s="43"/>
      <c r="R31" s="24"/>
      <c r="S31" s="27"/>
      <c r="T31" s="24"/>
      <c r="U31" s="24"/>
      <c r="V31" s="27"/>
      <c r="W31" s="24"/>
      <c r="X31" s="24"/>
      <c r="Y31" s="24"/>
      <c r="Z31" s="24"/>
      <c r="AA31" s="17"/>
    </row>
    <row r="32" spans="1:35" ht="13.5" customHeight="1" x14ac:dyDescent="0.2">
      <c r="A32" s="15"/>
      <c r="B32" s="16"/>
      <c r="C32" s="16"/>
      <c r="D32" s="45" t="s">
        <v>23</v>
      </c>
      <c r="E32" s="45"/>
      <c r="F32" s="45"/>
      <c r="G32" s="45"/>
      <c r="H32" s="17"/>
      <c r="I32" s="15"/>
      <c r="J32" s="28">
        <v>2150891.0699999998</v>
      </c>
      <c r="K32" s="19"/>
      <c r="L32" s="29">
        <v>5602.8</v>
      </c>
      <c r="M32" s="21"/>
      <c r="N32" s="52">
        <f t="shared" si="0"/>
        <v>2156493.8699999996</v>
      </c>
      <c r="O32" s="53"/>
      <c r="P32" s="23"/>
      <c r="Q32" s="44">
        <v>1027538.22</v>
      </c>
      <c r="R32" s="24"/>
      <c r="S32" s="54">
        <v>1027538.22</v>
      </c>
      <c r="T32" s="55"/>
      <c r="U32" s="24"/>
      <c r="V32" s="56">
        <f>N32-Q32</f>
        <v>1128955.6499999997</v>
      </c>
      <c r="W32" s="57"/>
      <c r="X32" s="57"/>
      <c r="Y32" s="57"/>
      <c r="Z32" s="24"/>
      <c r="AA32" s="17"/>
      <c r="AF32" s="88"/>
      <c r="AG32" s="88"/>
      <c r="AI32" s="40"/>
    </row>
    <row r="33" spans="1:35" ht="0.75" customHeight="1" x14ac:dyDescent="0.2">
      <c r="A33" s="15"/>
      <c r="B33" s="16"/>
      <c r="C33" s="16"/>
      <c r="D33" s="16"/>
      <c r="E33" s="16"/>
      <c r="F33" s="16"/>
      <c r="G33" s="16"/>
      <c r="H33" s="17"/>
      <c r="I33" s="15"/>
      <c r="J33" s="21"/>
      <c r="K33" s="19"/>
      <c r="L33" s="26"/>
      <c r="M33" s="21"/>
      <c r="N33" s="19">
        <f t="shared" si="0"/>
        <v>0</v>
      </c>
      <c r="O33" s="26"/>
      <c r="P33" s="23"/>
      <c r="Q33" s="43"/>
      <c r="R33" s="24"/>
      <c r="S33" s="27"/>
      <c r="T33" s="24"/>
      <c r="U33" s="24"/>
      <c r="V33" s="27"/>
      <c r="W33" s="24"/>
      <c r="X33" s="24"/>
      <c r="Y33" s="24"/>
      <c r="Z33" s="24"/>
      <c r="AA33" s="17"/>
    </row>
    <row r="34" spans="1:35" ht="13.5" customHeight="1" x14ac:dyDescent="0.2">
      <c r="A34" s="15"/>
      <c r="B34" s="16"/>
      <c r="C34" s="16"/>
      <c r="D34" s="45" t="s">
        <v>24</v>
      </c>
      <c r="E34" s="45"/>
      <c r="F34" s="45"/>
      <c r="G34" s="45"/>
      <c r="H34" s="17"/>
      <c r="I34" s="15"/>
      <c r="J34" s="28">
        <v>7704397.2199999997</v>
      </c>
      <c r="K34" s="19"/>
      <c r="L34" s="29">
        <v>966106.55</v>
      </c>
      <c r="M34" s="21"/>
      <c r="N34" s="52">
        <f t="shared" si="0"/>
        <v>8670503.7699999996</v>
      </c>
      <c r="O34" s="53"/>
      <c r="P34" s="23"/>
      <c r="Q34" s="44">
        <v>3953364.45</v>
      </c>
      <c r="R34" s="24"/>
      <c r="S34" s="54">
        <v>3603706.25</v>
      </c>
      <c r="T34" s="55"/>
      <c r="U34" s="24"/>
      <c r="V34" s="56">
        <f>N34-Q34</f>
        <v>4717139.3199999994</v>
      </c>
      <c r="W34" s="57"/>
      <c r="X34" s="57"/>
      <c r="Y34" s="57"/>
      <c r="Z34" s="24"/>
      <c r="AA34" s="17"/>
      <c r="AF34" s="88"/>
      <c r="AG34" s="88"/>
      <c r="AI34" s="41"/>
    </row>
    <row r="35" spans="1:35" ht="2.25" customHeight="1" x14ac:dyDescent="0.2">
      <c r="A35" s="15"/>
      <c r="B35" s="16"/>
      <c r="C35" s="16"/>
      <c r="D35" s="16"/>
      <c r="E35" s="16"/>
      <c r="F35" s="16"/>
      <c r="G35" s="16"/>
      <c r="H35" s="17"/>
      <c r="I35" s="15"/>
      <c r="J35" s="21"/>
      <c r="K35" s="19"/>
      <c r="L35" s="26"/>
      <c r="M35" s="21"/>
      <c r="N35" s="19">
        <f t="shared" si="0"/>
        <v>0</v>
      </c>
      <c r="O35" s="26"/>
      <c r="P35" s="23"/>
      <c r="Q35" s="43"/>
      <c r="R35" s="24"/>
      <c r="S35" s="27"/>
      <c r="T35" s="24"/>
      <c r="U35" s="24"/>
      <c r="V35" s="27"/>
      <c r="W35" s="24"/>
      <c r="X35" s="24"/>
      <c r="Y35" s="24"/>
      <c r="Z35" s="24"/>
      <c r="AA35" s="17"/>
    </row>
    <row r="36" spans="1:35" ht="14.25" customHeight="1" x14ac:dyDescent="0.2">
      <c r="A36" s="15"/>
      <c r="B36" s="45" t="s">
        <v>25</v>
      </c>
      <c r="C36" s="45"/>
      <c r="D36" s="45"/>
      <c r="E36" s="45"/>
      <c r="F36" s="45"/>
      <c r="G36" s="16"/>
      <c r="H36" s="17"/>
      <c r="I36" s="15"/>
      <c r="J36" s="18">
        <v>140457580.59</v>
      </c>
      <c r="K36" s="19"/>
      <c r="L36" s="20">
        <f>SUM(L38:L42)</f>
        <v>16056646</v>
      </c>
      <c r="M36" s="21"/>
      <c r="N36" s="46">
        <f t="shared" si="0"/>
        <v>156514226.59</v>
      </c>
      <c r="O36" s="47"/>
      <c r="P36" s="23"/>
      <c r="Q36" s="42">
        <f>SUM(Q38:Q42)</f>
        <v>75784150.760000005</v>
      </c>
      <c r="R36" s="24"/>
      <c r="S36" s="48">
        <f>SUM(S38:T42)</f>
        <v>73241650.349999994</v>
      </c>
      <c r="T36" s="49"/>
      <c r="U36" s="24"/>
      <c r="V36" s="48">
        <f>N36-Q36</f>
        <v>80730075.829999998</v>
      </c>
      <c r="W36" s="49"/>
      <c r="X36" s="49"/>
      <c r="Y36" s="49"/>
      <c r="Z36" s="24"/>
      <c r="AA36" s="17"/>
      <c r="AF36" s="87"/>
      <c r="AG36" s="87"/>
      <c r="AI36" s="41"/>
    </row>
    <row r="37" spans="1:35" ht="1.5" customHeight="1" x14ac:dyDescent="0.2">
      <c r="A37" s="15"/>
      <c r="B37" s="16"/>
      <c r="C37" s="16"/>
      <c r="D37" s="16"/>
      <c r="E37" s="16"/>
      <c r="F37" s="16"/>
      <c r="G37" s="16"/>
      <c r="H37" s="17"/>
      <c r="I37" s="15"/>
      <c r="J37" s="21"/>
      <c r="K37" s="19"/>
      <c r="L37" s="26"/>
      <c r="M37" s="21"/>
      <c r="N37" s="19">
        <f t="shared" si="0"/>
        <v>0</v>
      </c>
      <c r="O37" s="26"/>
      <c r="P37" s="23"/>
      <c r="Q37" s="43"/>
      <c r="R37" s="24"/>
      <c r="S37" s="27"/>
      <c r="T37" s="24"/>
      <c r="U37" s="24"/>
      <c r="V37" s="27"/>
      <c r="W37" s="24"/>
      <c r="X37" s="24"/>
      <c r="Y37" s="24"/>
      <c r="Z37" s="24"/>
      <c r="AA37" s="17"/>
    </row>
    <row r="38" spans="1:35" ht="13.5" customHeight="1" x14ac:dyDescent="0.2">
      <c r="A38" s="15"/>
      <c r="B38" s="16"/>
      <c r="C38" s="16"/>
      <c r="D38" s="45" t="s">
        <v>26</v>
      </c>
      <c r="E38" s="45"/>
      <c r="F38" s="45"/>
      <c r="G38" s="45"/>
      <c r="H38" s="17"/>
      <c r="I38" s="15"/>
      <c r="J38" s="28">
        <v>9470073.0899999999</v>
      </c>
      <c r="K38" s="19"/>
      <c r="L38" s="29">
        <v>24119.599999999999</v>
      </c>
      <c r="M38" s="21"/>
      <c r="N38" s="52">
        <f t="shared" si="0"/>
        <v>9494192.6899999995</v>
      </c>
      <c r="O38" s="53"/>
      <c r="P38" s="23"/>
      <c r="Q38" s="44">
        <v>4022762.43</v>
      </c>
      <c r="R38" s="24"/>
      <c r="S38" s="54">
        <v>4014317.63</v>
      </c>
      <c r="T38" s="55"/>
      <c r="U38" s="24"/>
      <c r="V38" s="56">
        <f>N38-Q38</f>
        <v>5471430.2599999998</v>
      </c>
      <c r="W38" s="57"/>
      <c r="X38" s="57"/>
      <c r="Y38" s="57"/>
      <c r="Z38" s="24"/>
      <c r="AA38" s="17"/>
      <c r="AF38" s="88"/>
      <c r="AG38" s="88"/>
      <c r="AI38" s="41"/>
    </row>
    <row r="39" spans="1:35" ht="0.75" customHeight="1" x14ac:dyDescent="0.2">
      <c r="A39" s="15"/>
      <c r="B39" s="16"/>
      <c r="C39" s="16"/>
      <c r="D39" s="16"/>
      <c r="E39" s="16"/>
      <c r="F39" s="16"/>
      <c r="G39" s="16"/>
      <c r="H39" s="17"/>
      <c r="I39" s="15"/>
      <c r="J39" s="21"/>
      <c r="K39" s="19"/>
      <c r="L39" s="26"/>
      <c r="M39" s="21"/>
      <c r="N39" s="19">
        <f t="shared" si="0"/>
        <v>0</v>
      </c>
      <c r="O39" s="26"/>
      <c r="P39" s="23"/>
      <c r="Q39" s="43"/>
      <c r="R39" s="24"/>
      <c r="S39" s="27"/>
      <c r="T39" s="24"/>
      <c r="U39" s="24"/>
      <c r="V39" s="27"/>
      <c r="W39" s="24"/>
      <c r="X39" s="24"/>
      <c r="Y39" s="24"/>
      <c r="Z39" s="24"/>
      <c r="AA39" s="17"/>
    </row>
    <row r="40" spans="1:35" ht="13.5" customHeight="1" x14ac:dyDescent="0.2">
      <c r="A40" s="15"/>
      <c r="B40" s="16"/>
      <c r="C40" s="16"/>
      <c r="D40" s="45" t="s">
        <v>27</v>
      </c>
      <c r="E40" s="45"/>
      <c r="F40" s="45"/>
      <c r="G40" s="45"/>
      <c r="H40" s="17"/>
      <c r="I40" s="15"/>
      <c r="J40" s="28">
        <v>123336755.26000001</v>
      </c>
      <c r="K40" s="19"/>
      <c r="L40" s="29">
        <v>16032526.4</v>
      </c>
      <c r="M40" s="21"/>
      <c r="N40" s="52">
        <f t="shared" si="0"/>
        <v>139369281.66</v>
      </c>
      <c r="O40" s="53"/>
      <c r="P40" s="23"/>
      <c r="Q40" s="44">
        <v>65965382.350000001</v>
      </c>
      <c r="R40" s="24"/>
      <c r="S40" s="54">
        <v>64278333.780000001</v>
      </c>
      <c r="T40" s="55"/>
      <c r="U40" s="24"/>
      <c r="V40" s="56">
        <f>N40-Q40</f>
        <v>73403899.310000002</v>
      </c>
      <c r="W40" s="57"/>
      <c r="X40" s="57"/>
      <c r="Y40" s="57"/>
      <c r="Z40" s="24"/>
      <c r="AA40" s="17"/>
      <c r="AF40" s="88"/>
      <c r="AG40" s="88"/>
      <c r="AI40" s="40"/>
    </row>
    <row r="41" spans="1:35" ht="0.75" customHeight="1" x14ac:dyDescent="0.2">
      <c r="A41" s="15"/>
      <c r="B41" s="16"/>
      <c r="C41" s="16"/>
      <c r="D41" s="16"/>
      <c r="E41" s="16"/>
      <c r="F41" s="16"/>
      <c r="G41" s="16"/>
      <c r="H41" s="17"/>
      <c r="I41" s="15"/>
      <c r="J41" s="21"/>
      <c r="K41" s="19"/>
      <c r="L41" s="26"/>
      <c r="M41" s="21"/>
      <c r="N41" s="19">
        <f t="shared" si="0"/>
        <v>0</v>
      </c>
      <c r="O41" s="26"/>
      <c r="P41" s="23"/>
      <c r="Q41" s="43"/>
      <c r="R41" s="24"/>
      <c r="S41" s="27"/>
      <c r="T41" s="24"/>
      <c r="U41" s="24"/>
      <c r="V41" s="27"/>
      <c r="W41" s="24"/>
      <c r="X41" s="24"/>
      <c r="Y41" s="24"/>
      <c r="Z41" s="24"/>
      <c r="AA41" s="17"/>
    </row>
    <row r="42" spans="1:35" ht="13.5" customHeight="1" x14ac:dyDescent="0.2">
      <c r="A42" s="15"/>
      <c r="B42" s="16"/>
      <c r="C42" s="16"/>
      <c r="D42" s="45" t="s">
        <v>28</v>
      </c>
      <c r="E42" s="45"/>
      <c r="F42" s="45"/>
      <c r="G42" s="45"/>
      <c r="H42" s="17"/>
      <c r="I42" s="15"/>
      <c r="J42" s="28">
        <v>7650752.2400000002</v>
      </c>
      <c r="K42" s="19"/>
      <c r="L42" s="29">
        <v>0</v>
      </c>
      <c r="M42" s="21"/>
      <c r="N42" s="52">
        <f t="shared" si="0"/>
        <v>7650752.2400000002</v>
      </c>
      <c r="O42" s="53"/>
      <c r="P42" s="23"/>
      <c r="Q42" s="44">
        <v>5796005.9800000004</v>
      </c>
      <c r="R42" s="24"/>
      <c r="S42" s="54">
        <v>4948998.9400000004</v>
      </c>
      <c r="T42" s="55"/>
      <c r="U42" s="24"/>
      <c r="V42" s="56">
        <f>N42-Q42</f>
        <v>1854746.2599999998</v>
      </c>
      <c r="W42" s="57"/>
      <c r="X42" s="57"/>
      <c r="Y42" s="57"/>
      <c r="Z42" s="24"/>
      <c r="AA42" s="17"/>
      <c r="AF42" s="88"/>
      <c r="AG42" s="88"/>
      <c r="AI42" s="41"/>
    </row>
    <row r="43" spans="1:35" ht="2.25" customHeight="1" x14ac:dyDescent="0.2">
      <c r="A43" s="15"/>
      <c r="B43" s="16"/>
      <c r="C43" s="16"/>
      <c r="D43" s="16"/>
      <c r="E43" s="16"/>
      <c r="F43" s="16"/>
      <c r="G43" s="16"/>
      <c r="H43" s="17"/>
      <c r="I43" s="15"/>
      <c r="J43" s="21"/>
      <c r="K43" s="19"/>
      <c r="L43" s="26"/>
      <c r="M43" s="21"/>
      <c r="N43" s="19">
        <f t="shared" si="0"/>
        <v>0</v>
      </c>
      <c r="O43" s="26"/>
      <c r="P43" s="23"/>
      <c r="Q43" s="43"/>
      <c r="R43" s="24"/>
      <c r="S43" s="27"/>
      <c r="T43" s="24"/>
      <c r="U43" s="24"/>
      <c r="V43" s="27"/>
      <c r="W43" s="24"/>
      <c r="X43" s="24"/>
      <c r="Y43" s="24"/>
      <c r="Z43" s="24"/>
      <c r="AA43" s="17"/>
    </row>
    <row r="44" spans="1:35" ht="14.25" customHeight="1" x14ac:dyDescent="0.2">
      <c r="A44" s="15"/>
      <c r="B44" s="45" t="s">
        <v>29</v>
      </c>
      <c r="C44" s="45"/>
      <c r="D44" s="45"/>
      <c r="E44" s="45"/>
      <c r="F44" s="45"/>
      <c r="G44" s="16"/>
      <c r="H44" s="17"/>
      <c r="I44" s="15"/>
      <c r="J44" s="18">
        <v>29473711.23</v>
      </c>
      <c r="K44" s="19"/>
      <c r="L44" s="20">
        <f>SUM(L46)</f>
        <v>107918.23</v>
      </c>
      <c r="M44" s="21"/>
      <c r="N44" s="46">
        <f t="shared" si="0"/>
        <v>29581629.460000001</v>
      </c>
      <c r="O44" s="47"/>
      <c r="P44" s="23"/>
      <c r="Q44" s="42">
        <f>SUM(Q46)</f>
        <v>12764909.439999999</v>
      </c>
      <c r="R44" s="24"/>
      <c r="S44" s="48">
        <f>SUM(S46)</f>
        <v>12763433.890000001</v>
      </c>
      <c r="T44" s="49"/>
      <c r="U44" s="24"/>
      <c r="V44" s="48">
        <f>N44-Q44</f>
        <v>16816720.020000003</v>
      </c>
      <c r="W44" s="49"/>
      <c r="X44" s="49"/>
      <c r="Y44" s="49"/>
      <c r="Z44" s="24"/>
      <c r="AA44" s="17"/>
      <c r="AF44" s="87"/>
      <c r="AG44" s="87"/>
      <c r="AI44" s="40"/>
    </row>
    <row r="45" spans="1:35" ht="1.5" customHeight="1" x14ac:dyDescent="0.2">
      <c r="A45" s="15"/>
      <c r="B45" s="16"/>
      <c r="C45" s="16"/>
      <c r="D45" s="16"/>
      <c r="E45" s="16"/>
      <c r="F45" s="16"/>
      <c r="G45" s="16"/>
      <c r="H45" s="17"/>
      <c r="I45" s="15"/>
      <c r="J45" s="21"/>
      <c r="K45" s="19"/>
      <c r="L45" s="26"/>
      <c r="M45" s="21"/>
      <c r="N45" s="19">
        <f t="shared" si="0"/>
        <v>0</v>
      </c>
      <c r="O45" s="26"/>
      <c r="P45" s="23"/>
      <c r="Q45" s="43"/>
      <c r="R45" s="24"/>
      <c r="S45" s="27"/>
      <c r="T45" s="24"/>
      <c r="U45" s="24"/>
      <c r="V45" s="27"/>
      <c r="W45" s="24"/>
      <c r="X45" s="24"/>
      <c r="Y45" s="24"/>
      <c r="Z45" s="24"/>
      <c r="AA45" s="17"/>
    </row>
    <row r="46" spans="1:35" ht="13.5" customHeight="1" x14ac:dyDescent="0.2">
      <c r="A46" s="15"/>
      <c r="B46" s="16"/>
      <c r="C46" s="16"/>
      <c r="D46" s="45" t="s">
        <v>30</v>
      </c>
      <c r="E46" s="45"/>
      <c r="F46" s="45"/>
      <c r="G46" s="45"/>
      <c r="H46" s="17"/>
      <c r="I46" s="15"/>
      <c r="J46" s="28">
        <v>29473711.23</v>
      </c>
      <c r="K46" s="19"/>
      <c r="L46" s="29">
        <v>107918.23</v>
      </c>
      <c r="M46" s="21"/>
      <c r="N46" s="52">
        <f t="shared" si="0"/>
        <v>29581629.460000001</v>
      </c>
      <c r="O46" s="53"/>
      <c r="P46" s="23"/>
      <c r="Q46" s="44">
        <v>12764909.439999999</v>
      </c>
      <c r="R46" s="24"/>
      <c r="S46" s="54">
        <v>12763433.890000001</v>
      </c>
      <c r="T46" s="55"/>
      <c r="U46" s="24"/>
      <c r="V46" s="56">
        <f>N46-Q46</f>
        <v>16816720.020000003</v>
      </c>
      <c r="W46" s="57"/>
      <c r="X46" s="57"/>
      <c r="Y46" s="57"/>
      <c r="Z46" s="24"/>
      <c r="AA46" s="17"/>
      <c r="AF46" s="88"/>
      <c r="AG46" s="88"/>
      <c r="AI46" s="41"/>
    </row>
    <row r="47" spans="1:35" ht="2.25" customHeight="1" x14ac:dyDescent="0.2">
      <c r="A47" s="15"/>
      <c r="B47" s="16"/>
      <c r="C47" s="16"/>
      <c r="D47" s="16"/>
      <c r="E47" s="16"/>
      <c r="F47" s="16"/>
      <c r="G47" s="16"/>
      <c r="H47" s="17"/>
      <c r="I47" s="15"/>
      <c r="J47" s="21"/>
      <c r="K47" s="19"/>
      <c r="L47" s="26"/>
      <c r="M47" s="21"/>
      <c r="N47" s="19">
        <f t="shared" si="0"/>
        <v>0</v>
      </c>
      <c r="O47" s="26"/>
      <c r="P47" s="23"/>
      <c r="Q47" s="43"/>
      <c r="R47" s="24"/>
      <c r="S47" s="27"/>
      <c r="T47" s="24"/>
      <c r="U47" s="24"/>
      <c r="V47" s="27"/>
      <c r="W47" s="24"/>
      <c r="X47" s="24"/>
      <c r="Y47" s="24"/>
      <c r="Z47" s="24"/>
      <c r="AA47" s="17"/>
    </row>
    <row r="48" spans="1:35" ht="14.25" customHeight="1" x14ac:dyDescent="0.2">
      <c r="A48" s="15"/>
      <c r="B48" s="45" t="s">
        <v>31</v>
      </c>
      <c r="C48" s="45"/>
      <c r="D48" s="45"/>
      <c r="E48" s="45"/>
      <c r="F48" s="45"/>
      <c r="G48" s="16"/>
      <c r="H48" s="17"/>
      <c r="I48" s="15"/>
      <c r="J48" s="18">
        <v>59180945.43</v>
      </c>
      <c r="K48" s="19"/>
      <c r="L48" s="20">
        <f>SUM(L50)</f>
        <v>32604727.329999998</v>
      </c>
      <c r="M48" s="21"/>
      <c r="N48" s="46">
        <f t="shared" si="0"/>
        <v>91785672.75999999</v>
      </c>
      <c r="O48" s="47"/>
      <c r="P48" s="23"/>
      <c r="Q48" s="42">
        <f>SUM(Q50)</f>
        <v>25430127.800000001</v>
      </c>
      <c r="R48" s="24"/>
      <c r="S48" s="48">
        <f>SUM(S50)</f>
        <v>24924058.379999999</v>
      </c>
      <c r="T48" s="49"/>
      <c r="U48" s="24"/>
      <c r="V48" s="48">
        <f>N48-Q48</f>
        <v>66355544.959999993</v>
      </c>
      <c r="W48" s="49"/>
      <c r="X48" s="49"/>
      <c r="Y48" s="49"/>
      <c r="Z48" s="24"/>
      <c r="AA48" s="17"/>
      <c r="AF48" s="87"/>
      <c r="AG48" s="87"/>
      <c r="AI48" s="40"/>
    </row>
    <row r="49" spans="1:35" ht="1.5" customHeight="1" x14ac:dyDescent="0.2">
      <c r="A49" s="15"/>
      <c r="B49" s="16"/>
      <c r="C49" s="16"/>
      <c r="D49" s="16"/>
      <c r="E49" s="16"/>
      <c r="F49" s="16"/>
      <c r="G49" s="16"/>
      <c r="H49" s="17"/>
      <c r="I49" s="15"/>
      <c r="J49" s="21"/>
      <c r="K49" s="19"/>
      <c r="L49" s="26"/>
      <c r="M49" s="21"/>
      <c r="N49" s="19">
        <f t="shared" si="0"/>
        <v>0</v>
      </c>
      <c r="O49" s="26"/>
      <c r="P49" s="23"/>
      <c r="Q49" s="43"/>
      <c r="R49" s="24"/>
      <c r="S49" s="27"/>
      <c r="T49" s="24"/>
      <c r="U49" s="24"/>
      <c r="V49" s="27"/>
      <c r="W49" s="24"/>
      <c r="X49" s="24"/>
      <c r="Y49" s="24"/>
      <c r="Z49" s="24"/>
      <c r="AA49" s="17"/>
    </row>
    <row r="50" spans="1:35" ht="13.5" customHeight="1" x14ac:dyDescent="0.2">
      <c r="A50" s="15"/>
      <c r="B50" s="16"/>
      <c r="C50" s="16"/>
      <c r="D50" s="45" t="s">
        <v>32</v>
      </c>
      <c r="E50" s="45"/>
      <c r="F50" s="45"/>
      <c r="G50" s="45"/>
      <c r="H50" s="17"/>
      <c r="I50" s="15"/>
      <c r="J50" s="28">
        <v>59180945.43</v>
      </c>
      <c r="K50" s="19"/>
      <c r="L50" s="41">
        <v>32604727.329999998</v>
      </c>
      <c r="M50" s="21"/>
      <c r="N50" s="52">
        <f t="shared" si="0"/>
        <v>91785672.75999999</v>
      </c>
      <c r="O50" s="53"/>
      <c r="P50" s="23"/>
      <c r="Q50" s="44">
        <v>25430127.800000001</v>
      </c>
      <c r="R50" s="24"/>
      <c r="S50" s="54">
        <v>24924058.379999999</v>
      </c>
      <c r="T50" s="55"/>
      <c r="U50" s="24"/>
      <c r="V50" s="56">
        <f>N50-Q50</f>
        <v>66355544.959999993</v>
      </c>
      <c r="W50" s="57"/>
      <c r="X50" s="57"/>
      <c r="Y50" s="57"/>
      <c r="Z50" s="24"/>
      <c r="AA50" s="17"/>
      <c r="AF50" s="88"/>
      <c r="AG50" s="88"/>
      <c r="AI50" s="41"/>
    </row>
    <row r="51" spans="1:35" ht="2.25" customHeight="1" x14ac:dyDescent="0.2">
      <c r="A51" s="15"/>
      <c r="B51" s="16"/>
      <c r="C51" s="16"/>
      <c r="D51" s="16"/>
      <c r="E51" s="16"/>
      <c r="F51" s="16"/>
      <c r="G51" s="16"/>
      <c r="H51" s="17"/>
      <c r="I51" s="15"/>
      <c r="J51" s="21"/>
      <c r="K51" s="19"/>
      <c r="L51" s="26"/>
      <c r="M51" s="21"/>
      <c r="N51" s="19">
        <f t="shared" si="0"/>
        <v>0</v>
      </c>
      <c r="O51" s="26"/>
      <c r="P51" s="23"/>
      <c r="Q51" s="24"/>
      <c r="R51" s="24"/>
      <c r="S51" s="27"/>
      <c r="T51" s="24"/>
      <c r="U51" s="24"/>
      <c r="V51" s="27"/>
      <c r="W51" s="24"/>
      <c r="X51" s="24"/>
      <c r="Y51" s="24"/>
      <c r="Z51" s="24"/>
      <c r="AA51" s="17"/>
    </row>
    <row r="52" spans="1:35" ht="0.75" customHeight="1" x14ac:dyDescent="0.2">
      <c r="A52" s="15"/>
      <c r="B52" s="16"/>
      <c r="C52" s="16"/>
      <c r="D52" s="16"/>
      <c r="E52" s="16"/>
      <c r="F52" s="16"/>
      <c r="G52" s="16"/>
      <c r="H52" s="17"/>
      <c r="I52" s="15"/>
      <c r="J52" s="21"/>
      <c r="K52" s="19"/>
      <c r="L52" s="26"/>
      <c r="M52" s="21"/>
      <c r="N52" s="19">
        <f t="shared" si="0"/>
        <v>0</v>
      </c>
      <c r="O52" s="26"/>
      <c r="P52" s="23"/>
      <c r="Q52" s="24"/>
      <c r="R52" s="24"/>
      <c r="S52" s="27"/>
      <c r="T52" s="24"/>
      <c r="U52" s="24"/>
      <c r="V52" s="27"/>
      <c r="W52" s="24"/>
      <c r="X52" s="24"/>
      <c r="Y52" s="24"/>
      <c r="Z52" s="24"/>
      <c r="AA52" s="17"/>
      <c r="AF52" s="87"/>
      <c r="AG52" s="87"/>
    </row>
    <row r="53" spans="1:35" ht="13.5" x14ac:dyDescent="0.2">
      <c r="A53" s="15"/>
      <c r="B53" s="45" t="s">
        <v>36</v>
      </c>
      <c r="C53" s="45"/>
      <c r="D53" s="45"/>
      <c r="E53" s="45"/>
      <c r="F53" s="45"/>
      <c r="G53" s="16"/>
      <c r="H53" s="17"/>
      <c r="I53" s="15"/>
      <c r="J53" s="18">
        <f>SUM(J55)</f>
        <v>0</v>
      </c>
      <c r="K53" s="19"/>
      <c r="L53" s="22">
        <f>SUM(L55)</f>
        <v>14149877.189999999</v>
      </c>
      <c r="M53" s="21"/>
      <c r="N53" s="46">
        <f t="shared" si="0"/>
        <v>14149877.189999999</v>
      </c>
      <c r="O53" s="47"/>
      <c r="P53" s="23"/>
      <c r="Q53" s="25">
        <f>SUM(Q55)</f>
        <v>0</v>
      </c>
      <c r="R53" s="24"/>
      <c r="S53" s="48">
        <f>SUM(S55)</f>
        <v>0</v>
      </c>
      <c r="T53" s="49"/>
      <c r="U53" s="24"/>
      <c r="V53" s="48">
        <f>N53-Q53</f>
        <v>14149877.189999999</v>
      </c>
      <c r="W53" s="49"/>
      <c r="X53" s="49"/>
      <c r="Y53" s="49"/>
      <c r="Z53" s="24"/>
      <c r="AA53" s="17"/>
    </row>
    <row r="54" spans="1:35" ht="3.75" customHeight="1" x14ac:dyDescent="0.2">
      <c r="A54" s="15"/>
      <c r="B54" s="16"/>
      <c r="C54" s="16"/>
      <c r="D54" s="16"/>
      <c r="E54" s="16"/>
      <c r="F54" s="16"/>
      <c r="G54" s="16"/>
      <c r="H54" s="17"/>
      <c r="I54" s="15"/>
      <c r="J54" s="21"/>
      <c r="K54" s="19"/>
      <c r="L54" s="26"/>
      <c r="M54" s="21"/>
      <c r="N54" s="19">
        <f t="shared" si="0"/>
        <v>0</v>
      </c>
      <c r="O54" s="26"/>
      <c r="P54" s="23"/>
      <c r="Q54" s="24"/>
      <c r="R54" s="24"/>
      <c r="S54" s="27"/>
      <c r="T54" s="24"/>
      <c r="U54" s="24"/>
      <c r="V54" s="27"/>
      <c r="W54" s="24"/>
      <c r="X54" s="24"/>
      <c r="Y54" s="24"/>
      <c r="Z54" s="24"/>
      <c r="AA54" s="17"/>
      <c r="AF54" s="88"/>
      <c r="AG54" s="88"/>
    </row>
    <row r="55" spans="1:35" ht="13.5" x14ac:dyDescent="0.2">
      <c r="A55" s="15"/>
      <c r="B55" s="16"/>
      <c r="C55" s="16"/>
      <c r="D55" s="63" t="s">
        <v>37</v>
      </c>
      <c r="E55" s="63"/>
      <c r="F55" s="63"/>
      <c r="G55" s="63"/>
      <c r="H55" s="17"/>
      <c r="I55" s="15"/>
      <c r="J55" s="28">
        <v>0</v>
      </c>
      <c r="K55" s="19"/>
      <c r="L55" s="41">
        <v>14149877.189999999</v>
      </c>
      <c r="M55" s="21"/>
      <c r="N55" s="52">
        <f t="shared" si="0"/>
        <v>14149877.189999999</v>
      </c>
      <c r="O55" s="53"/>
      <c r="P55" s="23"/>
      <c r="Q55" s="30">
        <v>0</v>
      </c>
      <c r="R55" s="24"/>
      <c r="S55" s="54">
        <v>0</v>
      </c>
      <c r="T55" s="55"/>
      <c r="U55" s="24"/>
      <c r="V55" s="56">
        <f>N55-Q55</f>
        <v>14149877.189999999</v>
      </c>
      <c r="W55" s="57"/>
      <c r="X55" s="57"/>
      <c r="Y55" s="57"/>
      <c r="Z55" s="24"/>
      <c r="AA55" s="17"/>
    </row>
    <row r="56" spans="1:35" x14ac:dyDescent="0.2">
      <c r="A56" s="10"/>
      <c r="B56" s="14"/>
      <c r="C56" s="58" t="s">
        <v>33</v>
      </c>
      <c r="D56" s="58"/>
      <c r="E56" s="58"/>
      <c r="F56" s="58"/>
      <c r="G56" s="58"/>
      <c r="H56" s="13"/>
      <c r="I56" s="10"/>
      <c r="J56" s="31">
        <v>443075729.41000003</v>
      </c>
      <c r="K56" s="32"/>
      <c r="L56" s="33">
        <f>SUM(L18+L24+L36+L44+L48+L53)</f>
        <v>63961151.209999993</v>
      </c>
      <c r="M56" s="34"/>
      <c r="N56" s="59">
        <f>J56+L56</f>
        <v>507036880.62</v>
      </c>
      <c r="O56" s="60"/>
      <c r="P56" s="35"/>
      <c r="Q56" s="36">
        <f>SUM(Q18+Q24+Q36+Q44+Q48+Q53)</f>
        <v>210182262.5</v>
      </c>
      <c r="R56" s="37"/>
      <c r="S56" s="61">
        <f>SUM(S18+S24+S36+S44+S48+S53)</f>
        <v>206356446.59999996</v>
      </c>
      <c r="T56" s="62"/>
      <c r="U56" s="37"/>
      <c r="V56" s="61">
        <f>SUM(N56-Q56)</f>
        <v>296854618.12</v>
      </c>
      <c r="W56" s="62"/>
      <c r="X56" s="62"/>
      <c r="Y56" s="62"/>
      <c r="Z56" s="37"/>
      <c r="AA56" s="13"/>
      <c r="AI56" s="40"/>
    </row>
    <row r="57" spans="1:35" ht="18.75" customHeight="1" x14ac:dyDescent="0.2">
      <c r="AF57" s="87"/>
      <c r="AG57" s="87"/>
    </row>
    <row r="58" spans="1:35" ht="18.75" customHeight="1" x14ac:dyDescent="0.2"/>
    <row r="59" spans="1:35" ht="18.75" customHeight="1" x14ac:dyDescent="0.2"/>
    <row r="60" spans="1:35" ht="18.75" customHeight="1" x14ac:dyDescent="0.2"/>
    <row r="61" spans="1:35" ht="18.75" customHeight="1" x14ac:dyDescent="0.2"/>
    <row r="62" spans="1:35" ht="18.75" customHeight="1" x14ac:dyDescent="0.2"/>
    <row r="63" spans="1:35" ht="18.75" customHeight="1" x14ac:dyDescent="0.2"/>
    <row r="64" spans="1:35" ht="9.75" customHeight="1" x14ac:dyDescent="0.2">
      <c r="L64" s="16"/>
      <c r="M64" s="16"/>
    </row>
    <row r="65" spans="1:24" ht="6" customHeigh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3.5" customHeight="1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6" customHeight="1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3.5" customHeight="1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76" spans="1:24" ht="12.75" customHeight="1" x14ac:dyDescent="0.2">
      <c r="B76" s="50" t="s">
        <v>34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8" spans="1:24" ht="12.75" customHeight="1" x14ac:dyDescent="0.2">
      <c r="T78" s="51"/>
      <c r="U78" s="51"/>
      <c r="V78" s="51"/>
      <c r="W78" s="51"/>
      <c r="X78" s="51"/>
    </row>
  </sheetData>
  <mergeCells count="118">
    <mergeCell ref="AF57:AG57"/>
    <mergeCell ref="AF46:AG46"/>
    <mergeCell ref="AF48:AG48"/>
    <mergeCell ref="AF50:AG50"/>
    <mergeCell ref="AF52:AG52"/>
    <mergeCell ref="AF54:AG54"/>
    <mergeCell ref="S55:T55"/>
    <mergeCell ref="V55:Y55"/>
    <mergeCell ref="AF18:AG18"/>
    <mergeCell ref="AF20:AG20"/>
    <mergeCell ref="AF22:AG22"/>
    <mergeCell ref="AF24:AG24"/>
    <mergeCell ref="AF26:AG26"/>
    <mergeCell ref="AF28:AG28"/>
    <mergeCell ref="AF30:AG30"/>
    <mergeCell ref="AF32:AG32"/>
    <mergeCell ref="AF34:AG34"/>
    <mergeCell ref="AF36:AG36"/>
    <mergeCell ref="AF38:AG38"/>
    <mergeCell ref="AF40:AG40"/>
    <mergeCell ref="AF42:AG42"/>
    <mergeCell ref="AF44:AG44"/>
    <mergeCell ref="A11:H16"/>
    <mergeCell ref="I11:AA11"/>
    <mergeCell ref="J13:J14"/>
    <mergeCell ref="L13:L14"/>
    <mergeCell ref="O13:P14"/>
    <mergeCell ref="F2:U2"/>
    <mergeCell ref="F4:U4"/>
    <mergeCell ref="A7:Z7"/>
    <mergeCell ref="A8:Z8"/>
    <mergeCell ref="X9:Z9"/>
    <mergeCell ref="Q13:Q14"/>
    <mergeCell ref="S13:T14"/>
    <mergeCell ref="V13:Y14"/>
    <mergeCell ref="O16:P16"/>
    <mergeCell ref="S16:T16"/>
    <mergeCell ref="V16:Y16"/>
    <mergeCell ref="B18:F18"/>
    <mergeCell ref="N18:O18"/>
    <mergeCell ref="S18:T18"/>
    <mergeCell ref="V18:Y18"/>
    <mergeCell ref="D20:G20"/>
    <mergeCell ref="N20:O20"/>
    <mergeCell ref="S20:T20"/>
    <mergeCell ref="V20:Y20"/>
    <mergeCell ref="D22:G22"/>
    <mergeCell ref="N22:O22"/>
    <mergeCell ref="S22:T22"/>
    <mergeCell ref="V22:Y22"/>
    <mergeCell ref="B24:F24"/>
    <mergeCell ref="N24:O24"/>
    <mergeCell ref="S24:T24"/>
    <mergeCell ref="V24:Y24"/>
    <mergeCell ref="D26:G26"/>
    <mergeCell ref="N26:O26"/>
    <mergeCell ref="S26:T26"/>
    <mergeCell ref="V26:Y26"/>
    <mergeCell ref="D28:G28"/>
    <mergeCell ref="N28:O28"/>
    <mergeCell ref="S28:T28"/>
    <mergeCell ref="V28:Y28"/>
    <mergeCell ref="D30:G30"/>
    <mergeCell ref="N30:O30"/>
    <mergeCell ref="S30:T30"/>
    <mergeCell ref="V30:Y30"/>
    <mergeCell ref="D32:G32"/>
    <mergeCell ref="N32:O32"/>
    <mergeCell ref="S32:T32"/>
    <mergeCell ref="V32:Y32"/>
    <mergeCell ref="D34:G34"/>
    <mergeCell ref="N34:O34"/>
    <mergeCell ref="S34:T34"/>
    <mergeCell ref="V34:Y34"/>
    <mergeCell ref="B36:F36"/>
    <mergeCell ref="N36:O36"/>
    <mergeCell ref="S36:T36"/>
    <mergeCell ref="V36:Y36"/>
    <mergeCell ref="D38:G38"/>
    <mergeCell ref="N38:O38"/>
    <mergeCell ref="S38:T38"/>
    <mergeCell ref="V38:Y38"/>
    <mergeCell ref="D40:G40"/>
    <mergeCell ref="N40:O40"/>
    <mergeCell ref="S40:T40"/>
    <mergeCell ref="V40:Y40"/>
    <mergeCell ref="D42:G42"/>
    <mergeCell ref="N42:O42"/>
    <mergeCell ref="S42:T42"/>
    <mergeCell ref="V42:Y42"/>
    <mergeCell ref="B44:F44"/>
    <mergeCell ref="N44:O44"/>
    <mergeCell ref="S44:T44"/>
    <mergeCell ref="V44:Y44"/>
    <mergeCell ref="D46:G46"/>
    <mergeCell ref="N46:O46"/>
    <mergeCell ref="S46:T46"/>
    <mergeCell ref="V46:Y46"/>
    <mergeCell ref="B48:F48"/>
    <mergeCell ref="N48:O48"/>
    <mergeCell ref="S48:T48"/>
    <mergeCell ref="V48:Y48"/>
    <mergeCell ref="B76:N76"/>
    <mergeCell ref="T78:X78"/>
    <mergeCell ref="D50:G50"/>
    <mergeCell ref="N50:O50"/>
    <mergeCell ref="S50:T50"/>
    <mergeCell ref="V50:Y50"/>
    <mergeCell ref="C56:G56"/>
    <mergeCell ref="N56:O56"/>
    <mergeCell ref="S56:T56"/>
    <mergeCell ref="V56:Y56"/>
    <mergeCell ref="B53:F53"/>
    <mergeCell ref="N53:O53"/>
    <mergeCell ref="S53:T53"/>
    <mergeCell ref="V53:Y53"/>
    <mergeCell ref="D55:G55"/>
    <mergeCell ref="N55:O55"/>
  </mergeCells>
  <printOptions horizontalCentered="1"/>
  <pageMargins left="0.59055118110236227" right="0.39370078740157483" top="1.9685039370078741" bottom="0.98425196850393704" header="0" footer="0"/>
  <pageSetup scale="65" fitToHeight="0" orientation="portrait" r:id="rId1"/>
  <headerFooter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 (2)</vt:lpstr>
      <vt:lpstr>'2017 (2)'!Área_de_impresión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2017-07-20T19:52:09Z</cp:lastPrinted>
  <dcterms:created xsi:type="dcterms:W3CDTF">2017-04-25T23:15:27Z</dcterms:created>
  <dcterms:modified xsi:type="dcterms:W3CDTF">2017-07-20T19:52:16Z</dcterms:modified>
</cp:coreProperties>
</file>