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1er Trimestre 2024\IV. Informacion financiera adicional (LDF)\"/>
    </mc:Choice>
  </mc:AlternateContent>
  <xr:revisionPtr revIDLastSave="0" documentId="13_ncr:1_{EE02FCB1-B38B-4ABF-9FCE-7F39048D1E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D37" i="1"/>
  <c r="C29" i="1"/>
  <c r="E29" i="1"/>
  <c r="F29" i="1"/>
  <c r="B18" i="1"/>
  <c r="D20" i="1"/>
  <c r="G20" i="1" s="1"/>
  <c r="D21" i="1"/>
  <c r="G21" i="1" s="1"/>
  <c r="D22" i="1"/>
  <c r="G22" i="1" s="1"/>
  <c r="D23" i="1" l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B29" i="1" l="1"/>
  <c r="B40" i="1" s="1"/>
  <c r="G18" i="1" l="1"/>
  <c r="E18" i="1"/>
  <c r="G32" i="1"/>
  <c r="G33" i="1"/>
  <c r="G31" i="1"/>
  <c r="E40" i="1" l="1"/>
  <c r="C18" i="1"/>
  <c r="F18" i="1"/>
  <c r="D38" i="1" l="1"/>
  <c r="G38" i="1" s="1"/>
  <c r="D35" i="1"/>
  <c r="G35" i="1" s="1"/>
  <c r="G36" i="1"/>
  <c r="G37" i="1"/>
  <c r="D39" i="1"/>
  <c r="G39" i="1" s="1"/>
  <c r="D34" i="1"/>
  <c r="G34" i="1" s="1"/>
  <c r="G29" i="1" l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<sst xmlns="http://schemas.openxmlformats.org/spreadsheetml/2006/main" count="35" uniqueCount="26">
  <si>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</si>
  <si>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</si>
  <si>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</si>
  <si>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</si>
  <si>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</si>
  <si>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</si>
  <si>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</si>
  <si>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</si>
  <si>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</si>
  <si>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</si>
  <si>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</si>
  <si>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</si>
  <si>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</si>
  <si>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</si>
  <si>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</si>
  <si>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</si>
  <si>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</si>
  <si>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</si>
  <si>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GENERAL</t>
  </si>
  <si>
    <t>D. SECRETARIA DE DESARROLLO Y SERVICIOS URBANOS</t>
  </si>
  <si>
    <t>E. SECRETARIA DE SEGURIDAD CIUDADANA</t>
  </si>
  <si>
    <t>F. TESORERIA MUNICIPAL</t>
  </si>
  <si>
    <t>G. OFICIALIA MAYOR</t>
  </si>
  <si>
    <t>H. SECRETARIA DE BIENESTAR SOCIAL</t>
  </si>
  <si>
    <t>I. SECRETARIA DE MOVILIDAD Y TRANSPORTE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</si>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</sst>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3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8" fontId="2" fillId="0" borderId="21" xfId="0" applyNumberFormat="1" applyFont="1" applyBorder="1" applyAlignment="1">
      <alignment horizontal="right" wrapText="1"/>
    </xf>
    <xf numFmtId="8" fontId="4" fillId="0" borderId="22" xfId="0" applyNumberFormat="1" applyFont="1" applyBorder="1" applyAlignment="1">
      <alignment horizontal="right" wrapText="1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right"/>
    </xf>
    <xf numFmtId="8" fontId="4" fillId="0" borderId="22" xfId="0" applyNumberFormat="1" applyFont="1" applyBorder="1"/>
    <xf numFmtId="8" fontId="4" fillId="0" borderId="22" xfId="0" applyNumberFormat="1" applyFont="1" applyBorder="1" applyAlignment="1">
      <alignment vertical="center"/>
    </xf>
    <xf numFmtId="165" fontId="5" fillId="0" borderId="13" xfId="1" applyNumberFormat="1" applyFont="1" applyBorder="1"/>
    <xf numFmtId="165" fontId="4" fillId="0" borderId="12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 wrapText="1" readingOrder="1"/>
    </xf>
    <xf numFmtId="8" fontId="4" fillId="0" borderId="13" xfId="0" applyNumberFormat="1" applyFont="1" applyBorder="1" applyAlignment="1">
      <alignment horizontal="right" vertical="top"/>
    </xf>
    <xf numFmtId="8" fontId="4" fillId="0" borderId="22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top" wrapText="1"/>
    </xf>
    <xf numFmtId="8" fontId="5" fillId="0" borderId="6" xfId="0" applyNumberFormat="1" applyFont="1" applyBorder="1" applyAlignment="1">
      <alignment horizontal="right" vertical="top"/>
    </xf>
    <xf numFmtId="7" fontId="4" fillId="0" borderId="13" xfId="0" applyNumberFormat="1" applyFont="1" applyBorder="1" applyAlignment="1">
      <alignment horizontal="right"/>
    </xf>
    <xf numFmtId="7" fontId="2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7" fontId="5" fillId="0" borderId="13" xfId="0" applyNumberFormat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62</xdr:row>
      <xdr:rowOff>57151</xdr:rowOff>
    </xdr:from>
    <xdr:to>
      <xdr:col>6</xdr:col>
      <xdr:colOff>733425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49</xdr:row>
      <xdr:rowOff>74544</xdr:rowOff>
    </xdr:from>
    <xdr:to>
      <xdr:col>3</xdr:col>
      <xdr:colOff>939662</xdr:colOff>
      <xdr:row>52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C6DAC8-1236-4FA4-8E8B-C1191F1BAE7B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49</xdr:row>
      <xdr:rowOff>74542</xdr:rowOff>
    </xdr:from>
    <xdr:to>
      <xdr:col>1</xdr:col>
      <xdr:colOff>57151</xdr:colOff>
      <xdr:row>52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EFB2675-23AF-494C-B1DE-F55F4034DDEF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50</xdr:row>
      <xdr:rowOff>1242</xdr:rowOff>
    </xdr:from>
    <xdr:to>
      <xdr:col>3</xdr:col>
      <xdr:colOff>704022</xdr:colOff>
      <xdr:row>50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955813B-7C32-4DFD-9387-AAA80D49F405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50</xdr:row>
      <xdr:rowOff>1242</xdr:rowOff>
    </xdr:from>
    <xdr:to>
      <xdr:col>6</xdr:col>
      <xdr:colOff>523048</xdr:colOff>
      <xdr:row>50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E73532E-452D-4F28-A77B-18053212BAB9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49</xdr:row>
      <xdr:rowOff>70817</xdr:rowOff>
    </xdr:from>
    <xdr:to>
      <xdr:col>6</xdr:col>
      <xdr:colOff>786846</xdr:colOff>
      <xdr:row>53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436B0D3-09DB-4CC9-9B21-3A4E9AE24C4E}"/>
            </a:ext>
          </a:extLst>
        </xdr:cNvPr>
        <xdr:cNvSpPr txBox="1"/>
      </xdr:nvSpPr>
      <xdr:spPr>
        <a:xfrm>
          <a:off x="6496050" y="10453067"/>
          <a:ext cx="2501346" cy="7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49</xdr:row>
      <xdr:rowOff>144117</xdr:rowOff>
    </xdr:from>
    <xdr:to>
      <xdr:col>0</xdr:col>
      <xdr:colOff>2713797</xdr:colOff>
      <xdr:row>49</xdr:row>
      <xdr:rowOff>144117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339C941-1C85-4910-9B4D-DDB0A26867AB}"/>
            </a:ext>
          </a:extLst>
        </xdr:cNvPr>
        <xdr:cNvCxnSpPr/>
      </xdr:nvCxnSpPr>
      <xdr:spPr>
        <a:xfrm>
          <a:off x="921855" y="105263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2"/>
  <sheetViews>
    <sheetView tabSelected="1" view="pageBreakPreview" topLeftCell="A46" zoomScaleNormal="100" zoomScaleSheetLayoutView="100" workbookViewId="0">
      <selection activeCell="G40" sqref="G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6" width="15.7109375" bestFit="1" customWidth="1"/>
    <col min="7" max="7" width="16.42578125" customWidth="1"/>
  </cols>
  <sheetData>
    <row r="10" spans="1:7" ht="15.75">
      <c r="A10" s="54" t="s">
        <v>0</v>
      </c>
      <c r="B10" s="54"/>
      <c r="C10" s="54"/>
      <c r="D10" s="54"/>
      <c r="E10" s="54"/>
      <c r="F10" s="54"/>
      <c r="G10" s="54"/>
    </row>
    <row r="11" spans="1:7" ht="15.75">
      <c r="A11" s="54" t="s">
        <v>1</v>
      </c>
      <c r="B11" s="54"/>
      <c r="C11" s="54"/>
      <c r="D11" s="54"/>
      <c r="E11" s="54"/>
      <c r="F11" s="54"/>
      <c r="G11" s="54"/>
    </row>
    <row r="12" spans="1:7" ht="15" customHeight="1">
      <c r="A12" s="66" t="s">
        <v>16</v>
      </c>
      <c r="B12" s="66"/>
      <c r="C12" s="66"/>
      <c r="D12" s="66"/>
      <c r="E12" s="66"/>
      <c r="F12" s="66"/>
      <c r="G12" s="66"/>
    </row>
    <row r="13" spans="1:7">
      <c r="A13" s="65" t="s">
        <v>25</v>
      </c>
      <c r="B13" s="65"/>
      <c r="C13" s="65"/>
      <c r="D13" s="65"/>
      <c r="E13" s="65"/>
      <c r="F13" s="65"/>
      <c r="G13" s="65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3" t="s">
        <v>3</v>
      </c>
      <c r="B15" s="60" t="s">
        <v>2</v>
      </c>
      <c r="C15" s="61"/>
      <c r="D15" s="61"/>
      <c r="E15" s="61"/>
      <c r="F15" s="62"/>
      <c r="G15" s="57" t="s">
        <v>8</v>
      </c>
    </row>
    <row r="16" spans="1:7" ht="24" customHeight="1">
      <c r="A16" s="64"/>
      <c r="B16" s="67" t="s">
        <v>4</v>
      </c>
      <c r="C16" s="67" t="s">
        <v>15</v>
      </c>
      <c r="D16" s="55" t="s">
        <v>5</v>
      </c>
      <c r="E16" s="55" t="s">
        <v>6</v>
      </c>
      <c r="F16" s="55" t="s">
        <v>7</v>
      </c>
      <c r="G16" s="58"/>
    </row>
    <row r="17" spans="1:7" ht="16.5" customHeight="1">
      <c r="A17" s="64"/>
      <c r="B17" s="68"/>
      <c r="C17" s="68"/>
      <c r="D17" s="56"/>
      <c r="E17" s="56"/>
      <c r="F17" s="56"/>
      <c r="G17" s="59"/>
    </row>
    <row r="18" spans="1:7">
      <c r="A18" s="2" t="s">
        <v>9</v>
      </c>
      <c r="B18" s="3">
        <f>SUM(B20:B28)</f>
        <v>970542513.48000002</v>
      </c>
      <c r="C18" s="3">
        <f>SUM(C20:C28)</f>
        <v>6861596.8300000001</v>
      </c>
      <c r="D18" s="3">
        <f t="shared" ref="D18:F18" si="0">SUM(D20:D28)</f>
        <v>977404110.31000006</v>
      </c>
      <c r="E18" s="3">
        <f>SUM(E20:E28)</f>
        <v>332176182.12</v>
      </c>
      <c r="F18" s="3">
        <f t="shared" si="0"/>
        <v>223607066.91</v>
      </c>
      <c r="G18" s="4">
        <f>SUM(G19:G28)</f>
        <v>645227928.19000006</v>
      </c>
    </row>
    <row r="19" spans="1:7">
      <c r="A19" s="5" t="s">
        <v>11</v>
      </c>
      <c r="B19" s="6"/>
      <c r="C19" s="7"/>
      <c r="D19" s="7"/>
      <c r="E19" s="7"/>
      <c r="F19" s="7"/>
      <c r="G19" s="8"/>
    </row>
    <row r="20" spans="1:7">
      <c r="A20" s="9" t="s">
        <v>17</v>
      </c>
      <c r="B20" s="11">
        <v>51332992.049999997</v>
      </c>
      <c r="C20" s="11">
        <v>-4525133.8600000003</v>
      </c>
      <c r="D20" s="11">
        <f>+B20+C20</f>
        <v>46807858.189999998</v>
      </c>
      <c r="E20" s="10">
        <v>7181039.5</v>
      </c>
      <c r="F20" s="10">
        <v>6491765.6299999999</v>
      </c>
      <c r="G20" s="12">
        <f>+D20-E20</f>
        <v>39626818.689999998</v>
      </c>
    </row>
    <row r="21" spans="1:7" ht="16.7" customHeight="1">
      <c r="A21" s="9" t="s">
        <v>10</v>
      </c>
      <c r="B21" s="44">
        <v>16513762.02</v>
      </c>
      <c r="C21" s="10">
        <v>0</v>
      </c>
      <c r="D21" s="11">
        <f t="shared" ref="D21:D28" si="1">+B21+C21</f>
        <v>16513762.02</v>
      </c>
      <c r="E21" s="44">
        <v>2868872.48</v>
      </c>
      <c r="F21" s="44">
        <v>2862382.48</v>
      </c>
      <c r="G21" s="12">
        <f t="shared" ref="G21:G27" si="2">+D21-E21</f>
        <v>13644889.539999999</v>
      </c>
    </row>
    <row r="22" spans="1:7" ht="16.7" customHeight="1">
      <c r="A22" s="9" t="s">
        <v>18</v>
      </c>
      <c r="B22" s="10">
        <v>30716797.84</v>
      </c>
      <c r="C22" s="10">
        <v>344368.97</v>
      </c>
      <c r="D22" s="11">
        <f t="shared" si="1"/>
        <v>31061166.809999999</v>
      </c>
      <c r="E22" s="44">
        <v>6175887.2699999996</v>
      </c>
      <c r="F22" s="10">
        <v>6158174.4500000002</v>
      </c>
      <c r="G22" s="12">
        <f>+D22-E22</f>
        <v>24885279.539999999</v>
      </c>
    </row>
    <row r="23" spans="1:7" ht="24.75" customHeight="1">
      <c r="A23" s="24" t="s">
        <v>19</v>
      </c>
      <c r="B23" s="10">
        <v>189360244.28999999</v>
      </c>
      <c r="C23" s="72">
        <v>-2146011.73</v>
      </c>
      <c r="D23" s="11">
        <f t="shared" si="1"/>
        <v>187214232.56</v>
      </c>
      <c r="E23" s="44">
        <v>41572625.009999998</v>
      </c>
      <c r="F23" s="10">
        <v>40302855.359999999</v>
      </c>
      <c r="G23" s="12">
        <f t="shared" si="2"/>
        <v>145641607.55000001</v>
      </c>
    </row>
    <row r="24" spans="1:7">
      <c r="A24" s="9" t="s">
        <v>20</v>
      </c>
      <c r="B24" s="10">
        <v>174850182.09</v>
      </c>
      <c r="C24" s="10">
        <v>-751686.21</v>
      </c>
      <c r="D24" s="11">
        <f>+B24+C24</f>
        <v>174098495.88</v>
      </c>
      <c r="E24" s="45">
        <v>32039416.210000001</v>
      </c>
      <c r="F24" s="10">
        <v>32039416.210000001</v>
      </c>
      <c r="G24" s="12">
        <f>+D24-E24</f>
        <v>142059079.66999999</v>
      </c>
    </row>
    <row r="25" spans="1:7" ht="15" customHeight="1">
      <c r="A25" s="24" t="s">
        <v>21</v>
      </c>
      <c r="B25" s="10">
        <v>338459292.20999998</v>
      </c>
      <c r="C25" s="10">
        <v>14511703.300000001</v>
      </c>
      <c r="D25" s="11">
        <f>+B25+C25</f>
        <v>352970995.50999999</v>
      </c>
      <c r="E25" s="10">
        <v>199220177.47999999</v>
      </c>
      <c r="F25" s="10">
        <v>94119622.989999995</v>
      </c>
      <c r="G25" s="12">
        <f t="shared" si="2"/>
        <v>153750818.03</v>
      </c>
    </row>
    <row r="26" spans="1:7" ht="16.7" customHeight="1">
      <c r="A26" s="9" t="s">
        <v>22</v>
      </c>
      <c r="B26" s="10">
        <v>145482930.13</v>
      </c>
      <c r="C26" s="10">
        <v>-937463.72</v>
      </c>
      <c r="D26" s="11">
        <f>+B26+C26</f>
        <v>144545466.41</v>
      </c>
      <c r="E26" s="10">
        <v>35241874.969999999</v>
      </c>
      <c r="F26" s="10">
        <v>34466787.969999999</v>
      </c>
      <c r="G26" s="12">
        <f t="shared" si="2"/>
        <v>109303591.44</v>
      </c>
    </row>
    <row r="27" spans="1:7" ht="16.7" customHeight="1">
      <c r="A27" s="9" t="s">
        <v>23</v>
      </c>
      <c r="B27" s="10">
        <v>18763576.989999998</v>
      </c>
      <c r="C27" s="10">
        <v>265820.08</v>
      </c>
      <c r="D27" s="11">
        <f t="shared" si="1"/>
        <v>19029397.069999997</v>
      </c>
      <c r="E27" s="10">
        <v>6951650.7300000004</v>
      </c>
      <c r="F27" s="10">
        <v>6264891.0099999998</v>
      </c>
      <c r="G27" s="12">
        <f t="shared" si="2"/>
        <v>12077746.339999996</v>
      </c>
    </row>
    <row r="28" spans="1:7" ht="16.7" customHeight="1">
      <c r="A28" s="30" t="s">
        <v>24</v>
      </c>
      <c r="B28" s="43">
        <v>5062735.8600000003</v>
      </c>
      <c r="C28" s="43">
        <v>100000</v>
      </c>
      <c r="D28" s="46">
        <f t="shared" si="1"/>
        <v>5162735.8600000003</v>
      </c>
      <c r="E28" s="43">
        <v>924638.47</v>
      </c>
      <c r="F28" s="43">
        <v>901170.81</v>
      </c>
      <c r="G28" s="12">
        <f>+D28-E28</f>
        <v>4238097.3900000006</v>
      </c>
    </row>
    <row r="29" spans="1:7" ht="18.75" customHeight="1">
      <c r="A29" s="13" t="s">
        <v>13</v>
      </c>
      <c r="B29" s="14">
        <f>SUM(B30:B39)</f>
        <v>129457486.52</v>
      </c>
      <c r="C29" s="52">
        <f>SUM(C30:C39)</f>
        <v>-6084216</v>
      </c>
      <c r="D29" s="15">
        <f>SUM(D30:D39)</f>
        <v>123373270.52</v>
      </c>
      <c r="E29" s="14">
        <f>SUM(E31:E39)</f>
        <v>24478170.700000003</v>
      </c>
      <c r="F29" s="14">
        <f t="shared" ref="F29" si="3">SUM(F31:F39)</f>
        <v>23689551.240000002</v>
      </c>
      <c r="G29" s="16">
        <f>SUM(G31:G39)</f>
        <v>98895099.819999993</v>
      </c>
    </row>
    <row r="30" spans="1:7" ht="19.5" customHeight="1">
      <c r="A30" s="5" t="s">
        <v>12</v>
      </c>
      <c r="B30" s="17"/>
      <c r="C30" s="17"/>
      <c r="D30" s="36"/>
      <c r="E30" s="17"/>
      <c r="F30" s="17"/>
      <c r="G30" s="18"/>
    </row>
    <row r="31" spans="1:7">
      <c r="A31" s="9" t="s">
        <v>17</v>
      </c>
      <c r="B31" s="19">
        <v>300000</v>
      </c>
      <c r="C31" s="51">
        <v>-300000</v>
      </c>
      <c r="D31" s="37">
        <f>+B31+C31</f>
        <v>0</v>
      </c>
      <c r="E31" s="19">
        <v>0</v>
      </c>
      <c r="F31" s="19">
        <v>0</v>
      </c>
      <c r="G31" s="20">
        <f>+D31-E31</f>
        <v>0</v>
      </c>
    </row>
    <row r="32" spans="1:7">
      <c r="A32" s="9" t="s">
        <v>10</v>
      </c>
      <c r="B32" s="19">
        <v>0</v>
      </c>
      <c r="C32" s="21">
        <v>0</v>
      </c>
      <c r="D32" s="38">
        <v>0</v>
      </c>
      <c r="E32" s="21">
        <v>0</v>
      </c>
      <c r="F32" s="21">
        <v>0</v>
      </c>
      <c r="G32" s="20">
        <f t="shared" ref="G32:G39" si="4">+D32-E32</f>
        <v>0</v>
      </c>
    </row>
    <row r="33" spans="1:7">
      <c r="A33" s="9" t="s">
        <v>18</v>
      </c>
      <c r="B33" s="22">
        <v>0</v>
      </c>
      <c r="C33" s="22">
        <v>0</v>
      </c>
      <c r="D33" s="39">
        <v>0</v>
      </c>
      <c r="E33" s="22">
        <v>0</v>
      </c>
      <c r="F33" s="22">
        <v>0</v>
      </c>
      <c r="G33" s="20">
        <f t="shared" si="4"/>
        <v>0</v>
      </c>
    </row>
    <row r="34" spans="1:7" ht="24.75">
      <c r="A34" s="24" t="s">
        <v>19</v>
      </c>
      <c r="B34" s="27">
        <v>0</v>
      </c>
      <c r="C34" s="47">
        <v>0</v>
      </c>
      <c r="D34" s="48">
        <f>+C34+B34</f>
        <v>0</v>
      </c>
      <c r="E34" s="49">
        <v>0</v>
      </c>
      <c r="F34" s="49">
        <v>0</v>
      </c>
      <c r="G34" s="50">
        <f t="shared" si="4"/>
        <v>0</v>
      </c>
    </row>
    <row r="35" spans="1:7">
      <c r="A35" s="9" t="s">
        <v>20</v>
      </c>
      <c r="B35" s="22">
        <v>56251400</v>
      </c>
      <c r="C35" s="23">
        <v>60000</v>
      </c>
      <c r="D35" s="40">
        <f t="shared" ref="D35:D39" si="5">+C35+B35</f>
        <v>56311400</v>
      </c>
      <c r="E35" s="21">
        <v>17388506.460000001</v>
      </c>
      <c r="F35" s="21">
        <v>16599887</v>
      </c>
      <c r="G35" s="20">
        <f t="shared" si="4"/>
        <v>38922893.539999999</v>
      </c>
    </row>
    <row r="36" spans="1:7" ht="15" customHeight="1">
      <c r="A36" s="24" t="s">
        <v>21</v>
      </c>
      <c r="B36" s="25">
        <v>72906086.519999996</v>
      </c>
      <c r="C36" s="25">
        <v>-5844216</v>
      </c>
      <c r="D36" s="41">
        <f t="shared" si="5"/>
        <v>67061870.519999996</v>
      </c>
      <c r="E36" s="25">
        <v>7089664.2400000002</v>
      </c>
      <c r="F36" s="21">
        <v>7089664.2400000002</v>
      </c>
      <c r="G36" s="26">
        <f>+D36-E36</f>
        <v>59972206.279999994</v>
      </c>
    </row>
    <row r="37" spans="1:7">
      <c r="A37" s="9" t="s">
        <v>22</v>
      </c>
      <c r="B37" s="27">
        <v>0</v>
      </c>
      <c r="C37" s="42">
        <v>0</v>
      </c>
      <c r="D37" s="41">
        <f t="shared" si="5"/>
        <v>0</v>
      </c>
      <c r="E37" s="25">
        <v>0</v>
      </c>
      <c r="F37" s="25">
        <v>0</v>
      </c>
      <c r="G37" s="20">
        <f t="shared" si="4"/>
        <v>0</v>
      </c>
    </row>
    <row r="38" spans="1:7">
      <c r="A38" s="9" t="s">
        <v>23</v>
      </c>
      <c r="B38" s="28">
        <v>0</v>
      </c>
      <c r="C38" s="29">
        <v>0</v>
      </c>
      <c r="D38" s="41">
        <f>+C38+B38</f>
        <v>0</v>
      </c>
      <c r="E38" s="28">
        <v>0</v>
      </c>
      <c r="F38" s="28">
        <v>0</v>
      </c>
      <c r="G38" s="20">
        <f t="shared" si="4"/>
        <v>0</v>
      </c>
    </row>
    <row r="39" spans="1:7">
      <c r="A39" s="30" t="s">
        <v>24</v>
      </c>
      <c r="B39" s="31">
        <v>0</v>
      </c>
      <c r="C39" s="32">
        <v>0</v>
      </c>
      <c r="D39" s="41">
        <f t="shared" si="5"/>
        <v>0</v>
      </c>
      <c r="E39" s="32">
        <v>0</v>
      </c>
      <c r="F39" s="32">
        <v>0</v>
      </c>
      <c r="G39" s="20">
        <f t="shared" si="4"/>
        <v>0</v>
      </c>
    </row>
    <row r="40" spans="1:7" ht="30" customHeight="1" thickBot="1">
      <c r="A40" s="33" t="s">
        <v>14</v>
      </c>
      <c r="B40" s="34">
        <f>+B29+B18</f>
        <v>1100000000</v>
      </c>
      <c r="C40" s="34">
        <f>+C29+C18</f>
        <v>777380.83000000007</v>
      </c>
      <c r="D40" s="34">
        <f>+D29+D18</f>
        <v>1100777380.8300002</v>
      </c>
      <c r="E40" s="34">
        <f>+E29+E18</f>
        <v>356654352.81999999</v>
      </c>
      <c r="F40" s="34">
        <f t="shared" ref="F40" si="6">+F29+F18</f>
        <v>247296618.15000001</v>
      </c>
      <c r="G40" s="35">
        <f>+G29+G18</f>
        <v>744123028.00999999</v>
      </c>
    </row>
    <row r="50" spans="1:7">
      <c r="A50" s="69"/>
      <c r="B50" s="69"/>
      <c r="C50" s="69"/>
      <c r="D50" s="69"/>
      <c r="E50" s="69"/>
      <c r="F50" s="69"/>
      <c r="G50" s="69"/>
    </row>
    <row r="51" spans="1:7">
      <c r="A51" s="70"/>
      <c r="B51" s="70"/>
      <c r="C51" s="71"/>
      <c r="D51" s="71"/>
      <c r="E51" s="71"/>
      <c r="F51" s="71"/>
      <c r="G51" s="71"/>
    </row>
    <row r="52" spans="1:7">
      <c r="A52" s="53"/>
      <c r="B52" s="53"/>
      <c r="C52" s="53"/>
      <c r="D52" s="53"/>
      <c r="E52" s="53"/>
      <c r="F52" s="53"/>
      <c r="G52" s="53"/>
    </row>
  </sheetData>
  <mergeCells count="21">
    <mergeCell ref="C50:D50"/>
    <mergeCell ref="E50:G50"/>
    <mergeCell ref="A51:B51"/>
    <mergeCell ref="C51:D51"/>
    <mergeCell ref="E51:G51"/>
    <mergeCell ref="A52:B52"/>
    <mergeCell ref="C52:D52"/>
    <mergeCell ref="E52:G52"/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  <mergeCell ref="A50:B50"/>
  </mergeCells>
  <pageMargins left="0.47244094488188981" right="0.39370078740157483" top="0.39370078740157483" bottom="0.39370078740157483" header="0.39370078740157483" footer="0.39370078740157483"/>
  <pageSetup scale="67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2024-04-23T16:05:57Z</cp:lastPrinted>
  <dcterms:created xsi:type="dcterms:W3CDTF">2020-04-27T19:51:46Z</dcterms:created>
  <dcterms:modified xsi:type="dcterms:W3CDTF">2024-04-23T16:05:59Z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