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500" activeTab="0"/>
  </bookViews>
  <sheets>
    <sheet name="Sheet1" sheetId="1" r:id="rId1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<sst xmlns="http://schemas.openxmlformats.org/spreadsheetml/2006/main" count="47" uniqueCount="47">
  <si>
    <t>3 = (1 + 2)</t>
  </si>
  <si>
    <t>6 = (3 - 4)</t>
  </si>
  <si>
    <t>GOBIERNO</t>
  </si>
  <si>
    <t>LEGISLACIÓN</t>
  </si>
  <si>
    <t>JUSTICIA</t>
  </si>
  <si>
    <t>COORDINACIÓN DE LA POLÍTICA DE GOBIERNO</t>
  </si>
  <si>
    <t>ASUNTOS FINANCIEROS Y HACENDARIOS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</si>
  <si>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</si>
  <si>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</si>
  <si>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</si>
  <si>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</si>
  <si>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</si>
  <si>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</si>
  <si>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</si>
  <si>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</si>
  <si>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</si>
  <si>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</si>
  <si>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</si>
  <si>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</si>
  <si>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TRANSPORTE</t>
  </si>
  <si>
    <t>OTRAS INDUSTRIAS Y OTROS ASUNTOS ECONÓMICOS</t>
  </si>
  <si>
    <t>Aprobado</t>
  </si>
  <si>
    <t>Modificado</t>
  </si>
  <si>
    <t>Devengado</t>
  </si>
  <si>
    <t>Pagado</t>
  </si>
  <si>
    <t>Subejercicio</t>
  </si>
  <si>
    <t>Ampliaciones/ (Reducciones)</t>
  </si>
  <si>
    <t>EGRESOS</t>
  </si>
  <si>
    <t>Concepto</t>
  </si>
  <si>
    <t>OTRAS NO CLASIFICADAS EN FUNCIONES ANTERIORES</t>
  </si>
  <si>
    <t>TRANSACCIONES DE LA DEUDA PÚBLICA/COSTO FINANCIERO DE LA DEUDA</t>
  </si>
  <si>
    <t>SANEAMIENTO DEL SISTEMA FINANCIERO</t>
  </si>
  <si>
    <t>TOTAL DEL GASTO</t>
  </si>
  <si>
    <t>Ayuntamiento Municipal de Playas de Rosarito, B.C.</t>
  </si>
  <si>
    <t>Calle José Haroz Aguilar No. 2000, Fraccionamiento Villa Turistica</t>
  </si>
  <si>
    <t>Estado Analitico del Ejercicio del Presupuesto de Egresos (Clasificación Funcional)</t>
  </si>
  <si>
    <t>TRANSFERENCIAS, PARTICIPACIONES Y APORTACIONES ENTRE DIFERENTES NIVELES Y ORDENES DE GOBIERNO</t>
  </si>
  <si>
    <t>_____________________________________</t>
  </si>
  <si>
    <t>______________________________</t>
  </si>
  <si>
    <t>_______________________________________________</t>
  </si>
  <si>
    <t>L.A.E. MANUEL ZERMEÑO CHÁVEZ</t>
  </si>
  <si>
    <t>C. BRANDON GABRIEL MARTÍNEZ VILLASEÑOR</t>
  </si>
  <si>
    <t>PRESIDENTE MUNICIPAL</t>
  </si>
  <si>
    <t>TESORERO MUNICIPAL</t>
  </si>
  <si>
    <t>SUBDIRECTOR DE PROGRAMACIÓN Y PRESUPUESTOS</t>
  </si>
  <si>
    <t>C. HILDA ARACELI BROWN FIGUEREDO</t>
  </si>
  <si>
    <t>Del 01 de Enero al 30 de Septiembre del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</si>
</sst>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4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name val="Calibri"/>
      <family val="2"/>
    </font>
    <font>
      <b/>
      <sz val="10.5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top"/>
    </xf>
    <xf numFmtId="164" fontId="4" fillId="0" borderId="14" xfId="0" applyNumberFormat="1" applyFont="1" applyBorder="1" applyAlignment="1">
      <alignment vertical="top"/>
    </xf>
    <xf numFmtId="164" fontId="4" fillId="0" borderId="15" xfId="0" applyNumberFormat="1" applyFont="1" applyBorder="1" applyAlignment="1">
      <alignment vertical="top"/>
    </xf>
    <xf numFmtId="164" fontId="4" fillId="0" borderId="16" xfId="0" applyNumberFormat="1" applyFont="1" applyBorder="1" applyAlignment="1">
      <alignment vertical="top"/>
    </xf>
    <xf numFmtId="0" fontId="5" fillId="0" borderId="13" xfId="0" applyFont="1" applyBorder="1" applyAlignment="1">
      <alignment horizontal="left" vertical="top" indent="1"/>
    </xf>
    <xf numFmtId="164" fontId="5" fillId="0" borderId="14" xfId="0" applyNumberFormat="1" applyFont="1" applyBorder="1" applyAlignment="1">
      <alignment vertical="top"/>
    </xf>
    <xf numFmtId="164" fontId="5" fillId="0" borderId="17" xfId="0" applyNumberFormat="1" applyFont="1" applyBorder="1" applyAlignment="1">
      <alignment vertical="top"/>
    </xf>
    <xf numFmtId="0" fontId="5" fillId="0" borderId="13" xfId="0" applyFont="1" applyBorder="1" applyAlignment="1">
      <alignment horizontal="left" vertical="top" wrapText="1" indent="1"/>
    </xf>
    <xf numFmtId="164" fontId="4" fillId="0" borderId="17" xfId="0" applyNumberFormat="1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164" fontId="5" fillId="0" borderId="18" xfId="0" applyNumberFormat="1" applyFont="1" applyBorder="1" applyAlignment="1">
      <alignment vertical="top"/>
    </xf>
    <xf numFmtId="164" fontId="5" fillId="0" borderId="19" xfId="0" applyNumberFormat="1" applyFont="1" applyBorder="1" applyAlignment="1">
      <alignment vertical="top"/>
    </xf>
    <xf numFmtId="0" fontId="4" fillId="0" borderId="20" xfId="0" applyFont="1" applyBorder="1" applyAlignment="1">
      <alignment horizontal="left" vertical="center" indent="11"/>
    </xf>
    <xf numFmtId="164" fontId="4" fillId="0" borderId="21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164" fontId="4" fillId="0" borderId="23" xfId="0" applyNumberFormat="1" applyFont="1" applyBorder="1" applyAlignment="1">
      <alignment vertical="top"/>
    </xf>
    <xf numFmtId="164" fontId="4" fillId="0" borderId="24" xfId="0" applyNumberFormat="1" applyFont="1" applyBorder="1" applyAlignment="1">
      <alignment vertical="top"/>
    </xf>
    <xf numFmtId="164" fontId="5" fillId="0" borderId="23" xfId="0" applyNumberFormat="1" applyFont="1" applyBorder="1" applyAlignment="1">
      <alignment vertical="top"/>
    </xf>
    <xf numFmtId="164" fontId="5" fillId="0" borderId="25" xfId="0" applyNumberFormat="1" applyFont="1" applyBorder="1" applyAlignment="1">
      <alignment vertical="top"/>
    </xf>
    <xf numFmtId="164" fontId="0" fillId="0" borderId="14" xfId="0" applyNumberFormat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5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3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1</xdr:row>
      <xdr:rowOff>38100</xdr:rowOff>
    </xdr:from>
    <xdr:to>
      <xdr:col>3</xdr:col>
      <xdr:colOff>238125</xdr:colOff>
      <xdr:row>10</xdr:row>
      <xdr:rowOff>9525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rcRect l="16676" t="6469" r="10473" b="7058"/>
        <a:stretch>
          <a:fillRect/>
        </a:stretch>
      </xdr:blipFill>
      <xdr:spPr>
        <a:xfrm>
          <a:off x="3581400" y="2000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62</xdr:row>
      <xdr:rowOff>28575</xdr:rowOff>
    </xdr:from>
    <xdr:to>
      <xdr:col>6</xdr:col>
      <xdr:colOff>390525</xdr:colOff>
      <xdr:row>68</xdr:row>
      <xdr:rowOff>85725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12125325"/>
          <a:ext cx="80772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2:G58"/>
  <sheetViews>
    <sheetView tabSelected="1" view="pageBreakPreview" zoomScaleSheetLayoutView="100" zoomScalePageLayoutView="0" workbookViewId="0" topLeftCell="A1">
      <selection activeCell="A15" sqref="A15:G15"/>
    </sheetView>
  </sheetViews>
  <sheetFormatPr defaultColWidth="6.8515625" defaultRowHeight="12.75" customHeight="1"/>
  <cols>
    <col min="1" max="1" width="42.8515625" style="0" customWidth="1"/>
    <col min="2" max="7" width="15.7109375" style="0" customWidth="1"/>
  </cols>
  <sheetData>
    <row r="12" spans="1:7" ht="15.75">
      <c r="A12" s="42" t="s">
        <v>33</v>
      </c>
      <c r="B12" s="42"/>
      <c r="C12" s="42"/>
      <c r="D12" s="42"/>
      <c r="E12" s="42"/>
      <c r="F12" s="42"/>
      <c r="G12" s="42"/>
    </row>
    <row r="13" spans="1:7" ht="15.75">
      <c r="A13" s="42" t="s">
        <v>34</v>
      </c>
      <c r="B13" s="42"/>
      <c r="C13" s="42"/>
      <c r="D13" s="42"/>
      <c r="E13" s="42"/>
      <c r="F13" s="42"/>
      <c r="G13" s="42"/>
    </row>
    <row r="14" spans="1:7" ht="15">
      <c r="A14" s="43" t="s">
        <v>35</v>
      </c>
      <c r="B14" s="43"/>
      <c r="C14" s="43"/>
      <c r="D14" s="43"/>
      <c r="E14" s="43"/>
      <c r="F14" s="43"/>
      <c r="G14" s="43"/>
    </row>
    <row r="15" spans="1:7" ht="14.25">
      <c r="A15" s="44" t="s">
        <v>46</v>
      </c>
      <c r="B15" s="44"/>
      <c r="C15" s="44"/>
      <c r="D15" s="44"/>
      <c r="E15" s="44"/>
      <c r="F15" s="44"/>
      <c r="G15" s="44"/>
    </row>
    <row r="16" spans="1:7" ht="13.5" thickBot="1">
      <c r="A16" s="2"/>
      <c r="B16" s="3"/>
      <c r="C16" s="3"/>
      <c r="D16" s="3"/>
      <c r="E16" s="3"/>
      <c r="F16" s="3"/>
      <c r="G16" s="3"/>
    </row>
    <row r="17" spans="1:7" ht="12.75" customHeight="1">
      <c r="A17" s="40" t="s">
        <v>28</v>
      </c>
      <c r="B17" s="38" t="s">
        <v>27</v>
      </c>
      <c r="C17" s="38"/>
      <c r="D17" s="38"/>
      <c r="E17" s="38"/>
      <c r="F17" s="38"/>
      <c r="G17" s="39"/>
    </row>
    <row r="18" spans="1:7" ht="27" customHeight="1">
      <c r="A18" s="41"/>
      <c r="B18" s="4" t="s">
        <v>21</v>
      </c>
      <c r="C18" s="5" t="s">
        <v>26</v>
      </c>
      <c r="D18" s="4" t="s">
        <v>22</v>
      </c>
      <c r="E18" s="4" t="s">
        <v>23</v>
      </c>
      <c r="F18" s="4" t="s">
        <v>24</v>
      </c>
      <c r="G18" s="6" t="s">
        <v>25</v>
      </c>
    </row>
    <row r="19" spans="1:7" ht="12.75">
      <c r="A19" s="41"/>
      <c r="B19" s="7">
        <v>1</v>
      </c>
      <c r="C19" s="7">
        <v>2</v>
      </c>
      <c r="D19" s="4" t="s">
        <v>0</v>
      </c>
      <c r="E19" s="7">
        <v>4</v>
      </c>
      <c r="F19" s="7">
        <v>5</v>
      </c>
      <c r="G19" s="6" t="s">
        <v>1</v>
      </c>
    </row>
    <row r="20" spans="1:7" ht="18.75" customHeight="1">
      <c r="A20" s="8" t="s">
        <v>2</v>
      </c>
      <c r="B20" s="10">
        <f>+B21+B22+B23+B24+B25+B26</f>
        <v>681276224.84</v>
      </c>
      <c r="C20" s="23">
        <f>+C21+C22+C23+C24+C25+C26</f>
        <v>158113012.4</v>
      </c>
      <c r="D20" s="9">
        <f>SUM(D21:D26)</f>
        <v>839389237.24</v>
      </c>
      <c r="E20" s="10">
        <f>SUM(E21:E26)</f>
        <v>601686867.5600001</v>
      </c>
      <c r="F20" s="24">
        <f>SUM(F21:F26)</f>
        <v>508350558.45000005</v>
      </c>
      <c r="G20" s="11">
        <f>SUM(G21:G26)</f>
        <v>237702369.68</v>
      </c>
    </row>
    <row r="21" spans="1:7" ht="12.75">
      <c r="A21" s="12" t="s">
        <v>3</v>
      </c>
      <c r="B21" s="13">
        <v>155383318.12</v>
      </c>
      <c r="C21" s="28">
        <v>92530960.54</v>
      </c>
      <c r="D21" s="13">
        <f aca="true" t="shared" si="0" ref="D21:D26">+B21+C21</f>
        <v>247914278.66000003</v>
      </c>
      <c r="E21" s="13">
        <v>222857662.77</v>
      </c>
      <c r="F21" s="25">
        <v>149944259.15</v>
      </c>
      <c r="G21" s="14">
        <f aca="true" t="shared" si="1" ref="G21:G26">+D21-E21</f>
        <v>25056615.890000015</v>
      </c>
    </row>
    <row r="22" spans="1:7" ht="12.75">
      <c r="A22" s="12" t="s">
        <v>4</v>
      </c>
      <c r="B22" s="13">
        <v>0</v>
      </c>
      <c r="C22" s="28">
        <v>0</v>
      </c>
      <c r="D22" s="13">
        <f t="shared" si="0"/>
        <v>0</v>
      </c>
      <c r="E22" s="13">
        <v>0</v>
      </c>
      <c r="F22" s="25">
        <v>0</v>
      </c>
      <c r="G22" s="14">
        <f t="shared" si="1"/>
        <v>0</v>
      </c>
    </row>
    <row r="23" spans="1:7" ht="12.75">
      <c r="A23" s="12" t="s">
        <v>5</v>
      </c>
      <c r="B23" s="13">
        <v>15568160.68</v>
      </c>
      <c r="C23" s="28">
        <v>850004.52</v>
      </c>
      <c r="D23" s="13">
        <f t="shared" si="0"/>
        <v>16418165.2</v>
      </c>
      <c r="E23" s="13">
        <v>9748357.68</v>
      </c>
      <c r="F23" s="25">
        <v>9726157.52</v>
      </c>
      <c r="G23" s="14">
        <f t="shared" si="1"/>
        <v>6669807.52</v>
      </c>
    </row>
    <row r="24" spans="1:7" ht="12.75">
      <c r="A24" s="12" t="s">
        <v>6</v>
      </c>
      <c r="B24" s="13">
        <v>147041550.66</v>
      </c>
      <c r="C24" s="28">
        <v>41532610.12</v>
      </c>
      <c r="D24" s="13">
        <f t="shared" si="0"/>
        <v>188574160.78</v>
      </c>
      <c r="E24" s="13">
        <v>140084370.89</v>
      </c>
      <c r="F24" s="25">
        <v>123530576.86</v>
      </c>
      <c r="G24" s="14">
        <f t="shared" si="1"/>
        <v>48489789.890000015</v>
      </c>
    </row>
    <row r="25" spans="1:7" ht="24">
      <c r="A25" s="15" t="s">
        <v>7</v>
      </c>
      <c r="B25" s="13">
        <v>227376263.74</v>
      </c>
      <c r="C25" s="28">
        <v>3249977.49</v>
      </c>
      <c r="D25" s="13">
        <f t="shared" si="0"/>
        <v>230626241.23000002</v>
      </c>
      <c r="E25" s="13">
        <v>131134848.43</v>
      </c>
      <c r="F25" s="25">
        <v>129265418.16</v>
      </c>
      <c r="G25" s="14">
        <f t="shared" si="1"/>
        <v>99491392.80000001</v>
      </c>
    </row>
    <row r="26" spans="1:7" ht="18.75" customHeight="1">
      <c r="A26" s="12" t="s">
        <v>8</v>
      </c>
      <c r="B26" s="13">
        <v>135906931.64</v>
      </c>
      <c r="C26" s="28">
        <v>19949459.73</v>
      </c>
      <c r="D26" s="13">
        <f t="shared" si="0"/>
        <v>155856391.36999997</v>
      </c>
      <c r="E26" s="13">
        <v>97861627.79</v>
      </c>
      <c r="F26" s="25">
        <v>95884146.76</v>
      </c>
      <c r="G26" s="14">
        <f t="shared" si="1"/>
        <v>57994763.57999997</v>
      </c>
    </row>
    <row r="27" spans="1:7" ht="19.5" customHeight="1">
      <c r="A27" s="8" t="s">
        <v>9</v>
      </c>
      <c r="B27" s="9">
        <f>+B28+B29+B30+B31+B32+B33+B34</f>
        <v>218955542.17000002</v>
      </c>
      <c r="C27" s="23">
        <f>+C28+C29+C30+C31+C32+C33+C34</f>
        <v>54752949.059999995</v>
      </c>
      <c r="D27" s="9">
        <f>SUM(D28:D34)</f>
        <v>273708491.23</v>
      </c>
      <c r="E27" s="9">
        <f>SUM(E28:E34)</f>
        <v>165262517.01</v>
      </c>
      <c r="F27" s="23">
        <f>SUM(F28:F34)</f>
        <v>161174833.09</v>
      </c>
      <c r="G27" s="16">
        <f>SUM(G28:G34)</f>
        <v>108445974.22</v>
      </c>
    </row>
    <row r="28" spans="1:7" ht="12.75">
      <c r="A28" s="12" t="s">
        <v>10</v>
      </c>
      <c r="B28" s="13">
        <v>0</v>
      </c>
      <c r="C28" s="28">
        <v>0</v>
      </c>
      <c r="D28" s="13">
        <f>+C28+B28</f>
        <v>0</v>
      </c>
      <c r="E28" s="13">
        <v>0</v>
      </c>
      <c r="F28" s="25">
        <v>0</v>
      </c>
      <c r="G28" s="14">
        <f>+D28-E28</f>
        <v>0</v>
      </c>
    </row>
    <row r="29" spans="1:7" ht="12.75">
      <c r="A29" s="12" t="s">
        <v>11</v>
      </c>
      <c r="B29" s="13">
        <v>180415936</v>
      </c>
      <c r="C29" s="28">
        <v>44842931.4</v>
      </c>
      <c r="D29" s="13">
        <f aca="true" t="shared" si="2" ref="D29:D34">+B29+C29</f>
        <v>225258867.4</v>
      </c>
      <c r="E29" s="13">
        <v>137007226.43</v>
      </c>
      <c r="F29" s="25">
        <v>133461435.32</v>
      </c>
      <c r="G29" s="14">
        <f aca="true" t="shared" si="3" ref="G29:G34">+D29-E29</f>
        <v>88251640.97</v>
      </c>
    </row>
    <row r="30" spans="1:7" ht="12.75">
      <c r="A30" s="12" t="s">
        <v>12</v>
      </c>
      <c r="B30" s="13">
        <v>12883396.9</v>
      </c>
      <c r="C30" s="28">
        <v>1903078.3</v>
      </c>
      <c r="D30" s="13">
        <f t="shared" si="2"/>
        <v>14786475.200000001</v>
      </c>
      <c r="E30" s="13">
        <v>10245474.04</v>
      </c>
      <c r="F30" s="25">
        <v>9976889.12</v>
      </c>
      <c r="G30" s="14">
        <f t="shared" si="3"/>
        <v>4541001.160000002</v>
      </c>
    </row>
    <row r="31" spans="1:7" ht="24">
      <c r="A31" s="15" t="s">
        <v>13</v>
      </c>
      <c r="B31" s="13">
        <v>0</v>
      </c>
      <c r="C31" s="28">
        <v>0</v>
      </c>
      <c r="D31" s="13">
        <f t="shared" si="2"/>
        <v>0</v>
      </c>
      <c r="E31" s="13">
        <v>0</v>
      </c>
      <c r="F31" s="25">
        <v>0</v>
      </c>
      <c r="G31" s="14">
        <f t="shared" si="3"/>
        <v>0</v>
      </c>
    </row>
    <row r="32" spans="1:7" ht="12.75">
      <c r="A32" s="12" t="s">
        <v>14</v>
      </c>
      <c r="B32" s="13">
        <v>0</v>
      </c>
      <c r="C32" s="28">
        <v>0</v>
      </c>
      <c r="D32" s="13">
        <f t="shared" si="2"/>
        <v>0</v>
      </c>
      <c r="E32" s="13">
        <v>0</v>
      </c>
      <c r="F32" s="25">
        <v>0</v>
      </c>
      <c r="G32" s="14">
        <f t="shared" si="3"/>
        <v>0</v>
      </c>
    </row>
    <row r="33" spans="1:7" ht="12.75">
      <c r="A33" s="12" t="s">
        <v>15</v>
      </c>
      <c r="B33" s="13">
        <v>0</v>
      </c>
      <c r="C33" s="28">
        <v>0</v>
      </c>
      <c r="D33" s="13">
        <f t="shared" si="2"/>
        <v>0</v>
      </c>
      <c r="E33" s="13">
        <v>0</v>
      </c>
      <c r="F33" s="25">
        <v>0</v>
      </c>
      <c r="G33" s="14">
        <f t="shared" si="3"/>
        <v>0</v>
      </c>
    </row>
    <row r="34" spans="1:7" ht="17.25" customHeight="1">
      <c r="A34" s="12" t="s">
        <v>16</v>
      </c>
      <c r="B34" s="13">
        <v>25656209.27</v>
      </c>
      <c r="C34" s="28">
        <v>8006939.36</v>
      </c>
      <c r="D34" s="13">
        <f t="shared" si="2"/>
        <v>33663148.63</v>
      </c>
      <c r="E34" s="13">
        <v>18009816.54</v>
      </c>
      <c r="F34" s="25">
        <v>17736508.65</v>
      </c>
      <c r="G34" s="14">
        <f t="shared" si="3"/>
        <v>15653332.090000004</v>
      </c>
    </row>
    <row r="35" spans="1:7" ht="18.75" customHeight="1">
      <c r="A35" s="8" t="s">
        <v>17</v>
      </c>
      <c r="B35" s="9">
        <f>+B36+B37+B38</f>
        <v>4768232.99</v>
      </c>
      <c r="C35" s="23">
        <f>+C36+C37+C38</f>
        <v>180000</v>
      </c>
      <c r="D35" s="9">
        <f>SUM(D36:D38)</f>
        <v>4948232.99</v>
      </c>
      <c r="E35" s="9">
        <f>SUM(E36:E38)</f>
        <v>2387558.4</v>
      </c>
      <c r="F35" s="23">
        <f>SUM(F36:F38)</f>
        <v>2380357.93</v>
      </c>
      <c r="G35" s="16">
        <f>SUM(G36:G38)</f>
        <v>2560674.5900000003</v>
      </c>
    </row>
    <row r="36" spans="1:7" ht="24">
      <c r="A36" s="15" t="s">
        <v>18</v>
      </c>
      <c r="B36" s="13">
        <v>4768232.99</v>
      </c>
      <c r="C36" s="28">
        <v>180000</v>
      </c>
      <c r="D36" s="13">
        <f>+B36+C36</f>
        <v>4948232.99</v>
      </c>
      <c r="E36" s="13">
        <v>2387558.4</v>
      </c>
      <c r="F36" s="13">
        <v>2380357.93</v>
      </c>
      <c r="G36" s="14">
        <f>+D36-E36</f>
        <v>2560674.5900000003</v>
      </c>
    </row>
    <row r="37" spans="1:7" ht="12.75">
      <c r="A37" s="12" t="s">
        <v>19</v>
      </c>
      <c r="B37" s="13">
        <v>0</v>
      </c>
      <c r="C37" s="28">
        <v>0</v>
      </c>
      <c r="D37" s="13">
        <f>+B37+C37</f>
        <v>0</v>
      </c>
      <c r="E37" s="13">
        <v>0</v>
      </c>
      <c r="F37" s="25">
        <v>0</v>
      </c>
      <c r="G37" s="14">
        <f>+D37-E37</f>
        <v>0</v>
      </c>
    </row>
    <row r="38" spans="1:7" ht="24">
      <c r="A38" s="15" t="s">
        <v>20</v>
      </c>
      <c r="B38" s="13">
        <v>0</v>
      </c>
      <c r="C38" s="28">
        <v>0</v>
      </c>
      <c r="D38" s="13">
        <f>+B38+C38</f>
        <v>0</v>
      </c>
      <c r="E38" s="13">
        <v>0</v>
      </c>
      <c r="F38" s="25">
        <v>0</v>
      </c>
      <c r="G38" s="14">
        <f>+D38-E38</f>
        <v>0</v>
      </c>
    </row>
    <row r="39" spans="1:7" ht="24">
      <c r="A39" s="17" t="s">
        <v>29</v>
      </c>
      <c r="B39" s="9">
        <v>0</v>
      </c>
      <c r="C39" s="9">
        <f>+C41</f>
        <v>16221040</v>
      </c>
      <c r="D39" s="9">
        <f>+D41</f>
        <v>16221040</v>
      </c>
      <c r="E39" s="9">
        <f>+E41</f>
        <v>13106572.36</v>
      </c>
      <c r="F39" s="23">
        <f>+F41</f>
        <v>11123026.12</v>
      </c>
      <c r="G39" s="16">
        <f>+G41</f>
        <v>3114467.6400000006</v>
      </c>
    </row>
    <row r="40" spans="1:7" ht="24">
      <c r="A40" s="15" t="s">
        <v>30</v>
      </c>
      <c r="B40" s="13">
        <v>0</v>
      </c>
      <c r="C40" s="13">
        <v>0</v>
      </c>
      <c r="D40" s="13">
        <v>0</v>
      </c>
      <c r="E40" s="13">
        <v>0</v>
      </c>
      <c r="F40" s="25">
        <v>0</v>
      </c>
      <c r="G40" s="14">
        <f>+D40-E40</f>
        <v>0</v>
      </c>
    </row>
    <row r="41" spans="1:7" ht="36">
      <c r="A41" s="15" t="s">
        <v>36</v>
      </c>
      <c r="B41" s="13">
        <v>0</v>
      </c>
      <c r="C41" s="33">
        <v>16221040</v>
      </c>
      <c r="D41" s="13">
        <f>+B41+C41</f>
        <v>16221040</v>
      </c>
      <c r="E41" s="27">
        <v>13106572.36</v>
      </c>
      <c r="F41" s="29">
        <v>11123026.12</v>
      </c>
      <c r="G41" s="14">
        <f>+D41-E41</f>
        <v>3114467.6400000006</v>
      </c>
    </row>
    <row r="42" spans="1:7" ht="18" customHeight="1">
      <c r="A42" s="15" t="s">
        <v>31</v>
      </c>
      <c r="B42" s="13">
        <v>0</v>
      </c>
      <c r="C42" s="13">
        <v>0</v>
      </c>
      <c r="D42" s="13">
        <v>0</v>
      </c>
      <c r="E42" s="18">
        <v>0</v>
      </c>
      <c r="F42" s="26">
        <v>0</v>
      </c>
      <c r="G42" s="19">
        <f>+D42-E42</f>
        <v>0</v>
      </c>
    </row>
    <row r="43" spans="1:7" ht="21" customHeight="1" thickBot="1">
      <c r="A43" s="20" t="s">
        <v>32</v>
      </c>
      <c r="B43" s="21">
        <f>+B20+B27+B35+B39</f>
        <v>905000000</v>
      </c>
      <c r="C43" s="21">
        <f>+C20+C27+C35+C39</f>
        <v>229267001.46</v>
      </c>
      <c r="D43" s="21">
        <f>+D39+D35+D27+D20</f>
        <v>1134267001.46</v>
      </c>
      <c r="E43" s="21">
        <f>+E39+E35+E27+E20</f>
        <v>782443515.33</v>
      </c>
      <c r="F43" s="21">
        <f>+F39+F35+F27+F20</f>
        <v>683028775.59</v>
      </c>
      <c r="G43" s="22">
        <f>+G39+G35+G27+G20</f>
        <v>351823486.13</v>
      </c>
    </row>
    <row r="44" spans="3:4" ht="12.75">
      <c r="C44" s="1"/>
      <c r="D44" s="1"/>
    </row>
    <row r="56" spans="1:7" ht="12.75" customHeight="1">
      <c r="A56" s="30" t="s">
        <v>37</v>
      </c>
      <c r="B56" s="34" t="s">
        <v>38</v>
      </c>
      <c r="C56" s="35"/>
      <c r="D56" s="34" t="s">
        <v>39</v>
      </c>
      <c r="E56" s="35"/>
      <c r="F56" s="35"/>
      <c r="G56" s="35"/>
    </row>
    <row r="57" spans="1:7" ht="15" customHeight="1">
      <c r="A57" s="31" t="s">
        <v>45</v>
      </c>
      <c r="B57" s="36" t="s">
        <v>40</v>
      </c>
      <c r="C57" s="36"/>
      <c r="D57" s="36" t="s">
        <v>41</v>
      </c>
      <c r="E57" s="36"/>
      <c r="F57" s="36"/>
      <c r="G57" s="36"/>
    </row>
    <row r="58" spans="1:7" ht="14.25" customHeight="1">
      <c r="A58" s="32" t="s">
        <v>42</v>
      </c>
      <c r="B58" s="37" t="s">
        <v>43</v>
      </c>
      <c r="C58" s="37"/>
      <c r="D58" s="37" t="s">
        <v>44</v>
      </c>
      <c r="E58" s="37"/>
      <c r="F58" s="37"/>
      <c r="G58" s="37"/>
    </row>
  </sheetData>
  <sheetProtection/>
  <mergeCells count="12">
    <mergeCell ref="B17:G17"/>
    <mergeCell ref="A17:A19"/>
    <mergeCell ref="A12:G12"/>
    <mergeCell ref="A13:G13"/>
    <mergeCell ref="A14:G14"/>
    <mergeCell ref="A15:G15"/>
    <mergeCell ref="B56:C56"/>
    <mergeCell ref="D56:G56"/>
    <mergeCell ref="B57:C57"/>
    <mergeCell ref="D57:G57"/>
    <mergeCell ref="B58:C58"/>
    <mergeCell ref="D58:G58"/>
  </mergeCells>
  <printOptions/>
  <pageMargins left="0.4330708661417323" right="0" top="0" bottom="0" header="0" footer="0"/>
  <pageSetup fitToHeight="0" fitToWidth="0" horizontalDpi="600" verticalDpi="600" orientation="portrait" scale="74" r:id="rId2"/>
  <ignoredErrors>
    <ignoredError sqref="G27 G35 D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Egresos</cp:lastModifiedBy>
  <cp:lastPrinted>2023-10-20T20:05:07Z</cp:lastPrinted>
  <dcterms:created xsi:type="dcterms:W3CDTF">2020-04-26T02:21:41Z</dcterms:created>
  <dcterms:modified xsi:type="dcterms:W3CDTF">2023-10-20T20:07:00Z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018E677915C79DB398D02952BCCBEE959AC0717DDDCECFA02AEB0CB5DFD635D0DB2120E156E1E18C343D79B1B2A489A6DD9E019644B9303C8F279ACE0BBBE8F7CC198511A4D486B7AE8DB299073E69B5A2EE66ABF6064E922EAD2CB36ED244D0CF6F49C876BAF9F846CB615470BA637289F9A162EA60593D49A0BC8BAB6A868</vt:lpwstr>
  </property>
  <property fmtid="{D5CDD505-2E9C-101B-9397-08002B2CF9AE}" pid="3" name="Business Objects Context Information1">
    <vt:lpwstr>7652479BCEB6129EF59F10A99076AEB433D3AE21C3EE7A882A0C04B76D50B70A101CD97A1A5F78552FC05B1D20F7BF1D309302E0771F01D2538526B4D672E3F5BEA1BDAA1DCA22AED45247F83C4AEFB6110E51227D46C3B91B0636B3F272516D9386F3DFD918A6AB94BC8DB5221EF0814B6E2E40EBF55F5E3F74F51BFEEA4DC</vt:lpwstr>
  </property>
  <property fmtid="{D5CDD505-2E9C-101B-9397-08002B2CF9AE}" pid="4" name="Business Objects Context Information2">
    <vt:lpwstr>B6191E5282FA52688922BFD2C570B5D23EC6D43DBBD419EC6D9446063423482FCAA375D9F71EE037AB084C5A29CC6A21748B3C4A6DD1B94649DD6758D3D4D84A2FE70A01DA9358317E32A06AF0B7559AADF323FF21EA01781D51B2DAD9C0D7DCE72A4292429BFD893644DC46909888F44C4949974772710816B3135DB34264D</vt:lpwstr>
  </property>
  <property fmtid="{D5CDD505-2E9C-101B-9397-08002B2CF9AE}" pid="5" name="Business Objects Context Information3">
    <vt:lpwstr>5D4F50D9C998EE00C07327A28898C1F9CA5530FBF4324D1AD94042F434463F2C71BBAB109613B4AAD2F27E47C8C2215A9EABD43EEA99EF3C1375B1116D9654D0A761248CA98224AE41B700151411CB75F9F47BA9B5CB7E252B08D16DC25F304D6A5644A8BFD64ABB1EF5BD10646EC97C77446E8A7CFF9E74CAD06760F5A1BD1</vt:lpwstr>
  </property>
  <property fmtid="{D5CDD505-2E9C-101B-9397-08002B2CF9AE}" pid="6" name="Business Objects Context Information4">
    <vt:lpwstr>32C949C723C294B0F484A5551EB934679CF6125EB41AB205A3D6EEE6EBBDED7913F90BCB195A6EE58C8F40376DD0DF1C7A1E32400165F976EF2FEB80A1F34BFAC1850DBC76B354AA6FEFDBBC0EBCACE6994732608B582A1BADB9006D652E9FA6EAFD0226B466F37C519FA1716C39F13FE55B19EB2D187BAC29863A67CEFAD8F</vt:lpwstr>
  </property>
  <property fmtid="{D5CDD505-2E9C-101B-9397-08002B2CF9AE}" pid="7" name="Business Objects Context Information5">
    <vt:lpwstr>CB13BC8109A211A9C6F03A8505CC11F1B3DBC0C09F1965F8EF08E4E66530C1E2E42E78C1F661E055D1659413B0418A06B6B8373C50161C64B5A0FC654AE8829962C01632456E2C4FAEBC891252B2DE2AABACFD9E53F088CF896D37EB135215D11E780BBF1E7664F4103F65AC035F831991B2A9A8C0383C448A78D4B7350F2AC</vt:lpwstr>
  </property>
  <property fmtid="{D5CDD505-2E9C-101B-9397-08002B2CF9AE}" pid="8" name="Business Objects Context Information6">
    <vt:lpwstr>A2D02801720F0465E4001C031724EAD8E8452CDC98DD224118B78A226F7983E77396D2F689C9BF66598976646C5078388EB07A323F2619B74EA4123235F9F0274084B1598FEB7E9B436826DC94D3C8FC4CD988D6C594AB75587BE8E424BF57EC89A6AE3318A74D9ACADE0D8C8D17D273291F0383EBE31669560E89BBCCDC1C8</vt:lpwstr>
  </property>
  <property fmtid="{D5CDD505-2E9C-101B-9397-08002B2CF9AE}" pid="9" name="Business Objects Context Information7">
    <vt:lpwstr>10A641215C461F459D032E8C398883AB820629B3D53CD8799F64CFBB5DD600D3A34C5C3310754CD0F631742325D52A846A65FE75E17728918564AAEA6854C7AF3CE8B2E5DAD8C66ACF0286473144A277EF70DFD7E5DD46F77309ABE07D431768E365AE2CD2861A2EB40444CE3165BE22C792C2D3A64CD2CE83F3D8645D737D3</vt:lpwstr>
  </property>
  <property fmtid="{D5CDD505-2E9C-101B-9397-08002B2CF9AE}" pid="10" name="Business Objects Context Information8">
    <vt:lpwstr>6E92D08C84E65FB6E32280120D68C13D1667106972</vt:lpwstr>
  </property>
</Properties>
</file>