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500" activeTab="0"/>
  </bookViews>
  <sheets>
    <sheet name="Sheet1" sheetId="1" r:id="rId1"/>
  </sheets>
  <definedNames>
    <definedName name="_xlnm.Print_Area" localSheetId="0">'Sheet1'!$A$1:$G$134</definedName>
  </definedNames>
  <calcPr fullCalcOnLoad="1"/>
</workbook>
</file>

<file path=xl/sharedStrings.xml><?xml version="1.0" encoding="utf-8"?>
<sst xmlns="http://schemas.openxmlformats.org/spreadsheetml/2006/main" count="93" uniqueCount="79">
  <si>
    <t>3 = (1 + 2)</t>
  </si>
  <si>
    <t>6 = (3 - 4)</t>
  </si>
  <si>
    <t>Servicios Personales</t>
  </si>
  <si>
    <t>Remuneraciones Al Personal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</si>
  <si>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</si>
  <si>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</si>
  <si>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</si>
  <si>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</si>
  <si>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</si>
  <si>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</si>
  <si>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</si>
  <si>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</si>
  <si>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</si>
  <si>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</si>
  <si>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</si>
  <si>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</si>
  <si>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</si>
  <si>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</si>
  <si>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</si>
  <si>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</si>
  <si>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</si>
  <si>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</si>
  <si>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</si>
  <si>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</si>
  <si>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</si>
  <si>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</si>
  <si>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</si>
  <si>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</si>
  <si>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Transferencias Internas Y Asignaciones Al Sector Público</t>
  </si>
  <si>
    <t>Ayudas Sociales</t>
  </si>
  <si>
    <t>Pensiones Y Jubilaciones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</si>
  <si>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</si>
  <si>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</si>
  <si>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</si>
  <si>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</si>
  <si>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</si>
  <si>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</si>
  <si>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</si>
  <si>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</si>
  <si>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</si>
  <si>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</si>
  <si>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</si>
  <si>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</si>
  <si>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</si>
  <si>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</si>
  <si>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</si>
  <si>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</si>
  <si>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TOTAL DEL GASTO</t>
  </si>
  <si>
    <t>Aprobado</t>
  </si>
  <si>
    <t>Ampliaciones/ (Reducciones)</t>
  </si>
  <si>
    <t>Modificado</t>
  </si>
  <si>
    <t>Devengado</t>
  </si>
  <si>
    <t>Pagado</t>
  </si>
  <si>
    <t>Subejercicio</t>
  </si>
  <si>
    <t>Concepto</t>
  </si>
  <si>
    <t>EGRESOS</t>
  </si>
  <si>
    <t>Calle José Haroz Aguilar No. 2000, Fraccionamiento Villa Turística</t>
  </si>
  <si>
    <t>pag. 1 - 2</t>
  </si>
  <si>
    <t>pag. 2 - 2</t>
  </si>
  <si>
    <t>Materiales Y Suministros Para Seguridad</t>
  </si>
  <si>
    <t>Subsidios Y Subvenciones</t>
  </si>
  <si>
    <t>Obra Pública En Bienes Propios</t>
  </si>
  <si>
    <t>Equipo E Instrumental Médico Y De Laboratorio</t>
  </si>
  <si>
    <t>Equipo De Defensa Y Seguridad</t>
  </si>
  <si>
    <t>Estado Analítico del Ejercicio del Presupuesto de Egresos, Clasificación Por Objeto del Gasto (Capítulo y Concepto)</t>
  </si>
  <si>
    <t>Ayuntamiento Municipal de Playas de Rosarito, B.C.</t>
  </si>
  <si>
    <t>Activos Biológicos</t>
  </si>
  <si>
    <t>Transferencias Al Resto Del Sector Público</t>
  </si>
  <si>
    <t>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</si>
  <si>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</si>
  <si>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</si>
  <si>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</si>
  <si>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</si>
  <si>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</si>
  <si>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_______________________________________________</t>
  </si>
  <si>
    <t>_____________________________________</t>
  </si>
  <si>
    <t>C. HILDA ARACELI BROWN FIGUEREDO</t>
  </si>
  <si>
    <t>Bienes Inmuebles</t>
  </si>
  <si>
    <t>Del 01 de Enero al 30 de Septiembre del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</si>
</sst>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0\ _€_-;\-* #,##0.00\ _€_-;_-* &quot;-&quot;??\ _€_-;_-@_-"/>
    <numFmt numFmtId="172" formatCode="[$-1080A]&quot;$&quot;#,##0.00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 indent="3"/>
    </xf>
    <xf numFmtId="8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6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indent="1"/>
    </xf>
    <xf numFmtId="0" fontId="4" fillId="0" borderId="14" xfId="0" applyFont="1" applyBorder="1" applyAlignment="1">
      <alignment horizontal="left" vertical="top" indent="1"/>
    </xf>
    <xf numFmtId="0" fontId="4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left" vertical="center" indent="11"/>
    </xf>
    <xf numFmtId="0" fontId="3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indent="1"/>
    </xf>
    <xf numFmtId="0" fontId="4" fillId="0" borderId="14" xfId="0" applyFont="1" applyBorder="1" applyAlignment="1">
      <alignment horizontal="right" vertical="center" wrapText="1"/>
    </xf>
    <xf numFmtId="0" fontId="0" fillId="0" borderId="10" xfId="0" applyBorder="1" applyAlignment="1">
      <alignment vertical="top"/>
    </xf>
    <xf numFmtId="16" fontId="0" fillId="0" borderId="0" xfId="0" applyNumberFormat="1" applyBorder="1" applyAlignment="1">
      <alignment horizontal="left" vertical="top" indent="3"/>
    </xf>
    <xf numFmtId="0" fontId="4" fillId="0" borderId="14" xfId="0" applyFont="1" applyBorder="1" applyAlignment="1">
      <alignment horizontal="left" vertical="center" wrapText="1" indent="1"/>
    </xf>
    <xf numFmtId="166" fontId="4" fillId="0" borderId="17" xfId="0" applyNumberFormat="1" applyFont="1" applyBorder="1" applyAlignment="1">
      <alignment horizontal="right" vertical="center"/>
    </xf>
    <xf numFmtId="166" fontId="45" fillId="0" borderId="17" xfId="0" applyNumberFormat="1" applyFont="1" applyBorder="1" applyAlignment="1">
      <alignment horizontal="right" vertical="center" wrapText="1" readingOrder="1"/>
    </xf>
    <xf numFmtId="166" fontId="4" fillId="0" borderId="18" xfId="0" applyNumberFormat="1" applyFont="1" applyBorder="1" applyAlignment="1">
      <alignment horizontal="right" vertical="center"/>
    </xf>
    <xf numFmtId="166" fontId="46" fillId="0" borderId="17" xfId="0" applyNumberFormat="1" applyFont="1" applyBorder="1" applyAlignment="1">
      <alignment horizontal="right" vertical="center"/>
    </xf>
    <xf numFmtId="166" fontId="4" fillId="0" borderId="19" xfId="0" applyNumberFormat="1" applyFont="1" applyBorder="1" applyAlignment="1">
      <alignment horizontal="right" vertical="center"/>
    </xf>
    <xf numFmtId="166" fontId="4" fillId="0" borderId="20" xfId="0" applyNumberFormat="1" applyFont="1" applyBorder="1" applyAlignment="1">
      <alignment horizontal="right" vertical="center"/>
    </xf>
    <xf numFmtId="166" fontId="3" fillId="0" borderId="17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right" vertical="center"/>
    </xf>
    <xf numFmtId="166" fontId="3" fillId="0" borderId="21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166" fontId="3" fillId="0" borderId="23" xfId="0" applyNumberFormat="1" applyFont="1" applyBorder="1" applyAlignment="1">
      <alignment horizontal="right" vertical="center"/>
    </xf>
    <xf numFmtId="166" fontId="3" fillId="0" borderId="24" xfId="0" applyNumberFormat="1" applyFont="1" applyBorder="1" applyAlignment="1">
      <alignment horizontal="right" vertical="center"/>
    </xf>
    <xf numFmtId="166" fontId="47" fillId="0" borderId="17" xfId="49" applyNumberFormat="1" applyFont="1" applyBorder="1" applyAlignment="1">
      <alignment horizontal="right" vertical="center"/>
    </xf>
    <xf numFmtId="166" fontId="4" fillId="0" borderId="17" xfId="49" applyNumberFormat="1" applyFont="1" applyBorder="1" applyAlignment="1">
      <alignment horizontal="right" vertical="center"/>
    </xf>
    <xf numFmtId="166" fontId="45" fillId="0" borderId="25" xfId="0" applyNumberFormat="1" applyFont="1" applyBorder="1" applyAlignment="1">
      <alignment horizontal="right" vertical="center" wrapText="1" readingOrder="1"/>
    </xf>
    <xf numFmtId="166" fontId="45" fillId="0" borderId="26" xfId="0" applyNumberFormat="1" applyFont="1" applyBorder="1" applyAlignment="1">
      <alignment horizontal="right" vertical="center" wrapText="1" readingOrder="1"/>
    </xf>
    <xf numFmtId="166" fontId="3" fillId="0" borderId="27" xfId="0" applyNumberFormat="1" applyFont="1" applyBorder="1" applyAlignment="1">
      <alignment horizontal="right" vertical="center"/>
    </xf>
    <xf numFmtId="166" fontId="7" fillId="0" borderId="19" xfId="0" applyNumberFormat="1" applyFont="1" applyBorder="1" applyAlignment="1">
      <alignment horizontal="right" vertical="center"/>
    </xf>
    <xf numFmtId="166" fontId="45" fillId="0" borderId="19" xfId="0" applyNumberFormat="1" applyFont="1" applyBorder="1" applyAlignment="1">
      <alignment horizontal="right" vertical="center" wrapText="1" readingOrder="1"/>
    </xf>
    <xf numFmtId="166" fontId="45" fillId="0" borderId="28" xfId="0" applyNumberFormat="1" applyFont="1" applyBorder="1" applyAlignment="1">
      <alignment horizontal="right" vertical="center" wrapText="1" readingOrder="1"/>
    </xf>
    <xf numFmtId="166" fontId="45" fillId="0" borderId="18" xfId="0" applyNumberFormat="1" applyFont="1" applyBorder="1" applyAlignment="1">
      <alignment horizontal="right" vertical="center" wrapText="1" readingOrder="1"/>
    </xf>
    <xf numFmtId="166" fontId="45" fillId="0" borderId="29" xfId="0" applyNumberFormat="1" applyFont="1" applyBorder="1" applyAlignment="1">
      <alignment horizontal="right" vertical="center" wrapText="1" readingOrder="1"/>
    </xf>
    <xf numFmtId="8" fontId="4" fillId="0" borderId="19" xfId="0" applyNumberFormat="1" applyFont="1" applyBorder="1" applyAlignment="1">
      <alignment vertical="top"/>
    </xf>
    <xf numFmtId="8" fontId="4" fillId="0" borderId="17" xfId="0" applyNumberFormat="1" applyFont="1" applyBorder="1" applyAlignment="1">
      <alignment vertical="top"/>
    </xf>
    <xf numFmtId="8" fontId="4" fillId="0" borderId="0" xfId="0" applyNumberFormat="1" applyFont="1" applyAlignment="1">
      <alignment vertical="top"/>
    </xf>
    <xf numFmtId="8" fontId="45" fillId="0" borderId="17" xfId="0" applyNumberFormat="1" applyFont="1" applyBorder="1" applyAlignment="1">
      <alignment horizontal="right" vertical="center" wrapText="1" readingOrder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7" fillId="0" borderId="17" xfId="49" applyNumberFormat="1" applyFont="1" applyBorder="1" applyAlignment="1">
      <alignment vertical="top"/>
    </xf>
    <xf numFmtId="166" fontId="0" fillId="0" borderId="0" xfId="49" applyNumberFormat="1" applyFont="1" applyAlignment="1">
      <alignment vertical="top"/>
    </xf>
    <xf numFmtId="8" fontId="4" fillId="0" borderId="19" xfId="0" applyNumberFormat="1" applyFont="1" applyBorder="1" applyAlignment="1">
      <alignment vertical="top"/>
    </xf>
    <xf numFmtId="166" fontId="45" fillId="0" borderId="17" xfId="0" applyNumberFormat="1" applyFont="1" applyBorder="1" applyAlignment="1">
      <alignment horizontal="right" vertical="top" wrapText="1" readingOrder="1"/>
    </xf>
    <xf numFmtId="8" fontId="4" fillId="0" borderId="0" xfId="0" applyNumberFormat="1" applyFont="1" applyAlignment="1">
      <alignment vertical="top"/>
    </xf>
    <xf numFmtId="8" fontId="4" fillId="0" borderId="17" xfId="0" applyNumberFormat="1" applyFont="1" applyBorder="1" applyAlignment="1">
      <alignment vertical="top"/>
    </xf>
    <xf numFmtId="166" fontId="45" fillId="0" borderId="18" xfId="0" applyNumberFormat="1" applyFont="1" applyBorder="1" applyAlignment="1">
      <alignment horizontal="right" vertical="top" wrapText="1" readingOrder="1"/>
    </xf>
    <xf numFmtId="166" fontId="4" fillId="0" borderId="19" xfId="0" applyNumberFormat="1" applyFont="1" applyBorder="1" applyAlignment="1">
      <alignment horizontal="right" vertical="top"/>
    </xf>
    <xf numFmtId="166" fontId="4" fillId="0" borderId="17" xfId="0" applyNumberFormat="1" applyFont="1" applyBorder="1" applyAlignment="1">
      <alignment horizontal="right" vertical="top"/>
    </xf>
    <xf numFmtId="166" fontId="4" fillId="0" borderId="18" xfId="0" applyNumberFormat="1" applyFont="1" applyBorder="1" applyAlignment="1">
      <alignment horizontal="right" vertical="top"/>
    </xf>
    <xf numFmtId="166" fontId="0" fillId="0" borderId="17" xfId="49" applyNumberFormat="1" applyFont="1" applyBorder="1" applyAlignment="1">
      <alignment vertical="top"/>
    </xf>
    <xf numFmtId="0" fontId="0" fillId="0" borderId="0" xfId="0" applyAlignment="1">
      <alignment horizontal="left" vertical="top" indent="1"/>
    </xf>
    <xf numFmtId="166" fontId="0" fillId="0" borderId="19" xfId="49" applyNumberFormat="1" applyFont="1" applyBorder="1" applyAlignment="1">
      <alignment vertical="top"/>
    </xf>
    <xf numFmtId="44" fontId="45" fillId="0" borderId="17" xfId="49" applyFont="1" applyBorder="1" applyAlignment="1">
      <alignment horizontal="right" vertical="center" wrapText="1" readingOrder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30" xfId="0" applyFont="1" applyFill="1" applyBorder="1" applyAlignment="1">
      <alignment horizontal="center" vertical="top"/>
    </xf>
    <xf numFmtId="0" fontId="3" fillId="33" borderId="31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 wrapText="1" readingOrder="1"/>
    </xf>
    <xf numFmtId="7" fontId="7" fillId="0" borderId="17" xfId="0" applyNumberFormat="1" applyFont="1" applyBorder="1" applyAlignment="1">
      <alignment vertical="top"/>
    </xf>
    <xf numFmtId="166" fontId="0" fillId="0" borderId="17" xfId="49" applyNumberFormat="1" applyFont="1" applyBorder="1" applyAlignment="1">
      <alignment vertical="top"/>
    </xf>
    <xf numFmtId="166" fontId="0" fillId="0" borderId="0" xfId="49" applyNumberFormat="1" applyFont="1" applyAlignment="1">
      <alignment vertical="top"/>
    </xf>
    <xf numFmtId="166" fontId="4" fillId="0" borderId="17" xfId="49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57</xdr:row>
      <xdr:rowOff>9525</xdr:rowOff>
    </xdr:from>
    <xdr:to>
      <xdr:col>6</xdr:col>
      <xdr:colOff>542925</xdr:colOff>
      <xdr:row>63</xdr:row>
      <xdr:rowOff>66675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53850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127</xdr:row>
      <xdr:rowOff>47625</xdr:rowOff>
    </xdr:from>
    <xdr:to>
      <xdr:col>6</xdr:col>
      <xdr:colOff>638175</xdr:colOff>
      <xdr:row>133</xdr:row>
      <xdr:rowOff>104775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317325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2</xdr:row>
      <xdr:rowOff>9525</xdr:rowOff>
    </xdr:from>
    <xdr:to>
      <xdr:col>3</xdr:col>
      <xdr:colOff>409575</xdr:colOff>
      <xdr:row>10</xdr:row>
      <xdr:rowOff>76200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43300" y="3333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65</xdr:row>
      <xdr:rowOff>19050</xdr:rowOff>
    </xdr:from>
    <xdr:to>
      <xdr:col>3</xdr:col>
      <xdr:colOff>381000</xdr:colOff>
      <xdr:row>73</xdr:row>
      <xdr:rowOff>85725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14725" y="130587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H127"/>
  <sheetViews>
    <sheetView tabSelected="1" view="pageBreakPreview" zoomScaleSheetLayoutView="100" zoomScalePageLayoutView="0" workbookViewId="0" topLeftCell="A80">
      <selection activeCell="A78" sqref="A78:G78"/>
    </sheetView>
  </sheetViews>
  <sheetFormatPr defaultColWidth="6.8515625" defaultRowHeight="12.75" customHeight="1"/>
  <cols>
    <col min="1" max="1" width="40.00390625" style="0" customWidth="1"/>
    <col min="2" max="3" width="15.00390625" style="0" customWidth="1"/>
    <col min="4" max="4" width="15.7109375" style="0" bestFit="1" customWidth="1"/>
    <col min="5" max="7" width="15.00390625" style="0" customWidth="1"/>
  </cols>
  <sheetData>
    <row r="12" spans="1:7" ht="15.75">
      <c r="A12" s="83" t="s">
        <v>65</v>
      </c>
      <c r="B12" s="83"/>
      <c r="C12" s="83"/>
      <c r="D12" s="83"/>
      <c r="E12" s="83"/>
      <c r="F12" s="83"/>
      <c r="G12" s="83"/>
    </row>
    <row r="13" spans="1:7" ht="15.75">
      <c r="A13" s="83" t="s">
        <v>56</v>
      </c>
      <c r="B13" s="83"/>
      <c r="C13" s="83"/>
      <c r="D13" s="83"/>
      <c r="E13" s="83"/>
      <c r="F13" s="83"/>
      <c r="G13" s="83"/>
    </row>
    <row r="14" spans="1:7" ht="15">
      <c r="A14" s="84" t="s">
        <v>64</v>
      </c>
      <c r="B14" s="84"/>
      <c r="C14" s="84"/>
      <c r="D14" s="84"/>
      <c r="E14" s="84"/>
      <c r="F14" s="84"/>
      <c r="G14" s="84"/>
    </row>
    <row r="15" spans="1:7" ht="14.25">
      <c r="A15" s="85" t="s">
        <v>78</v>
      </c>
      <c r="B15" s="85"/>
      <c r="C15" s="85"/>
      <c r="D15" s="85"/>
      <c r="E15" s="85"/>
      <c r="F15" s="85"/>
      <c r="G15" s="85"/>
    </row>
    <row r="16" spans="1:7" ht="13.5" thickBot="1">
      <c r="A16" s="27"/>
      <c r="B16" s="27"/>
      <c r="C16" s="27"/>
      <c r="D16" s="27"/>
      <c r="E16" s="27"/>
      <c r="F16" s="27"/>
      <c r="G16" s="27"/>
    </row>
    <row r="17" spans="1:7" ht="12.75" customHeight="1">
      <c r="A17" s="81" t="s">
        <v>54</v>
      </c>
      <c r="B17" s="78" t="s">
        <v>55</v>
      </c>
      <c r="C17" s="78"/>
      <c r="D17" s="78"/>
      <c r="E17" s="78"/>
      <c r="F17" s="78"/>
      <c r="G17" s="79"/>
    </row>
    <row r="18" spans="1:7" ht="25.5" customHeight="1">
      <c r="A18" s="82"/>
      <c r="B18" s="8" t="s">
        <v>48</v>
      </c>
      <c r="C18" s="9" t="s">
        <v>49</v>
      </c>
      <c r="D18" s="8" t="s">
        <v>50</v>
      </c>
      <c r="E18" s="8" t="s">
        <v>51</v>
      </c>
      <c r="F18" s="8" t="s">
        <v>52</v>
      </c>
      <c r="G18" s="10" t="s">
        <v>53</v>
      </c>
    </row>
    <row r="19" spans="1:7" ht="12.75">
      <c r="A19" s="82"/>
      <c r="B19" s="11">
        <v>1</v>
      </c>
      <c r="C19" s="11">
        <v>2</v>
      </c>
      <c r="D19" s="12" t="s">
        <v>0</v>
      </c>
      <c r="E19" s="11">
        <v>4</v>
      </c>
      <c r="F19" s="11">
        <v>5</v>
      </c>
      <c r="G19" s="13" t="s">
        <v>1</v>
      </c>
    </row>
    <row r="20" spans="1:7" ht="16.5" customHeight="1">
      <c r="A20" s="21" t="s">
        <v>2</v>
      </c>
      <c r="B20" s="47">
        <f aca="true" t="shared" si="0" ref="B20:G20">SUM(B21:B26)</f>
        <v>448500297.53000003</v>
      </c>
      <c r="C20" s="38">
        <f t="shared" si="0"/>
        <v>19940698.949999988</v>
      </c>
      <c r="D20" s="38">
        <f t="shared" si="0"/>
        <v>468440996.48</v>
      </c>
      <c r="E20" s="47">
        <f t="shared" si="0"/>
        <v>296383963.62000006</v>
      </c>
      <c r="F20" s="38">
        <f t="shared" si="0"/>
        <v>296063916.59000003</v>
      </c>
      <c r="G20" s="39">
        <f t="shared" si="0"/>
        <v>172057032.85999998</v>
      </c>
    </row>
    <row r="21" spans="1:7" ht="12.75">
      <c r="A21" s="16" t="s">
        <v>3</v>
      </c>
      <c r="B21" s="53">
        <v>150918805.12</v>
      </c>
      <c r="C21" s="54">
        <v>91247029.05</v>
      </c>
      <c r="D21" s="31">
        <f aca="true" t="shared" si="1" ref="D21:D26">+B21+C21</f>
        <v>242165834.17000002</v>
      </c>
      <c r="E21" s="55">
        <v>169270006.11</v>
      </c>
      <c r="F21" s="54">
        <v>169207961.67</v>
      </c>
      <c r="G21" s="51">
        <f aca="true" t="shared" si="2" ref="G21:G26">+D21-E21</f>
        <v>72895828.06</v>
      </c>
    </row>
    <row r="22" spans="1:7" ht="24.75" customHeight="1">
      <c r="A22" s="22" t="s">
        <v>4</v>
      </c>
      <c r="B22" s="53">
        <v>1393940.01</v>
      </c>
      <c r="C22" s="54">
        <v>0</v>
      </c>
      <c r="D22" s="31">
        <f t="shared" si="1"/>
        <v>1393940.01</v>
      </c>
      <c r="E22" s="55">
        <v>922284.46</v>
      </c>
      <c r="F22" s="54">
        <v>873114.31</v>
      </c>
      <c r="G22" s="51">
        <f t="shared" si="2"/>
        <v>471655.55000000005</v>
      </c>
    </row>
    <row r="23" spans="1:7" ht="12.75">
      <c r="A23" s="16" t="s">
        <v>5</v>
      </c>
      <c r="B23" s="53">
        <v>80857503.22</v>
      </c>
      <c r="C23" s="54">
        <v>400050.82</v>
      </c>
      <c r="D23" s="31">
        <f t="shared" si="1"/>
        <v>81257554.03999999</v>
      </c>
      <c r="E23" s="55">
        <v>21832993.46</v>
      </c>
      <c r="F23" s="54">
        <v>21663041.02</v>
      </c>
      <c r="G23" s="51">
        <f t="shared" si="2"/>
        <v>59424560.57999999</v>
      </c>
    </row>
    <row r="24" spans="1:7" ht="12.75">
      <c r="A24" s="16" t="s">
        <v>6</v>
      </c>
      <c r="B24" s="53">
        <v>54000000</v>
      </c>
      <c r="C24" s="54">
        <v>1000000</v>
      </c>
      <c r="D24" s="31">
        <f t="shared" si="1"/>
        <v>55000000</v>
      </c>
      <c r="E24" s="55">
        <v>40574183.96</v>
      </c>
      <c r="F24" s="54">
        <v>40574183.96</v>
      </c>
      <c r="G24" s="51">
        <f t="shared" si="2"/>
        <v>14425816.04</v>
      </c>
    </row>
    <row r="25" spans="1:7" ht="12.75">
      <c r="A25" s="16" t="s">
        <v>7</v>
      </c>
      <c r="B25" s="53">
        <v>161330049.18</v>
      </c>
      <c r="C25" s="60">
        <v>-72706380.92</v>
      </c>
      <c r="D25" s="31">
        <f>+B25+C25</f>
        <v>88623668.26</v>
      </c>
      <c r="E25" s="55">
        <v>63784495.63</v>
      </c>
      <c r="F25" s="54">
        <v>63745615.63</v>
      </c>
      <c r="G25" s="51">
        <f t="shared" si="2"/>
        <v>24839172.630000003</v>
      </c>
    </row>
    <row r="26" spans="1:7" ht="12.75">
      <c r="A26" s="16" t="s">
        <v>8</v>
      </c>
      <c r="B26" s="48">
        <v>0</v>
      </c>
      <c r="C26" s="31">
        <v>0</v>
      </c>
      <c r="D26" s="31">
        <f t="shared" si="1"/>
        <v>0</v>
      </c>
      <c r="E26" s="49">
        <v>0</v>
      </c>
      <c r="F26" s="31">
        <f>+C26+E26</f>
        <v>0</v>
      </c>
      <c r="G26" s="51">
        <f t="shared" si="2"/>
        <v>0</v>
      </c>
    </row>
    <row r="27" spans="1:7" ht="12.75" customHeight="1">
      <c r="A27" s="23"/>
      <c r="B27" s="49"/>
      <c r="C27" s="31"/>
      <c r="D27" s="31"/>
      <c r="E27" s="49"/>
      <c r="F27" s="31"/>
      <c r="G27" s="51"/>
    </row>
    <row r="28" spans="1:7" ht="17.25" customHeight="1">
      <c r="A28" s="21" t="s">
        <v>9</v>
      </c>
      <c r="B28" s="37">
        <f aca="true" t="shared" si="3" ref="B28:G28">SUM(B29:B36)</f>
        <v>76613500</v>
      </c>
      <c r="C28" s="36">
        <f>SUM(C29:C36)</f>
        <v>2268507.4</v>
      </c>
      <c r="D28" s="36">
        <f t="shared" si="3"/>
        <v>78882007.39999999</v>
      </c>
      <c r="E28" s="37">
        <f t="shared" si="3"/>
        <v>42328424.36</v>
      </c>
      <c r="F28" s="36">
        <f t="shared" si="3"/>
        <v>41178005.41</v>
      </c>
      <c r="G28" s="40">
        <f t="shared" si="3"/>
        <v>36553583.04</v>
      </c>
    </row>
    <row r="29" spans="1:7" ht="26.25" customHeight="1">
      <c r="A29" s="22" t="s">
        <v>10</v>
      </c>
      <c r="B29" s="62">
        <v>4077300</v>
      </c>
      <c r="C29" s="89">
        <v>831453.28</v>
      </c>
      <c r="D29" s="63">
        <f>+B29+C29</f>
        <v>4908753.28</v>
      </c>
      <c r="E29" s="64">
        <v>2633056.68</v>
      </c>
      <c r="F29" s="65">
        <v>2375697.01</v>
      </c>
      <c r="G29" s="66">
        <f aca="true" t="shared" si="4" ref="G29:G36">+D29-E29</f>
        <v>2275696.6</v>
      </c>
    </row>
    <row r="30" spans="1:7" ht="12.75">
      <c r="A30" s="16" t="s">
        <v>11</v>
      </c>
      <c r="B30" s="62">
        <v>1174700</v>
      </c>
      <c r="C30" s="89">
        <v>-128785.4</v>
      </c>
      <c r="D30" s="63">
        <f aca="true" t="shared" si="5" ref="D30:D36">+B30+C30</f>
        <v>1045914.6</v>
      </c>
      <c r="E30" s="64">
        <v>407544.74</v>
      </c>
      <c r="F30" s="65">
        <v>370397.08</v>
      </c>
      <c r="G30" s="66">
        <f t="shared" si="4"/>
        <v>638369.86</v>
      </c>
    </row>
    <row r="31" spans="1:7" ht="25.5" customHeight="1">
      <c r="A31" s="22" t="s">
        <v>12</v>
      </c>
      <c r="B31" s="62">
        <v>23455000</v>
      </c>
      <c r="C31" s="89">
        <v>703000</v>
      </c>
      <c r="D31" s="63">
        <f t="shared" si="5"/>
        <v>24158000</v>
      </c>
      <c r="E31" s="64">
        <v>17178735.7</v>
      </c>
      <c r="F31" s="65">
        <v>16953552.37</v>
      </c>
      <c r="G31" s="66">
        <f t="shared" si="4"/>
        <v>6979264.300000001</v>
      </c>
    </row>
    <row r="32" spans="1:7" ht="24" customHeight="1">
      <c r="A32" s="22" t="s">
        <v>13</v>
      </c>
      <c r="B32" s="62">
        <v>1005000</v>
      </c>
      <c r="C32" s="89">
        <v>38000</v>
      </c>
      <c r="D32" s="63">
        <f t="shared" si="5"/>
        <v>1043000</v>
      </c>
      <c r="E32" s="64">
        <v>399003.88</v>
      </c>
      <c r="F32" s="65">
        <v>341392.3</v>
      </c>
      <c r="G32" s="66">
        <f t="shared" si="4"/>
        <v>643996.12</v>
      </c>
    </row>
    <row r="33" spans="1:7" ht="12.75">
      <c r="A33" s="16" t="s">
        <v>14</v>
      </c>
      <c r="B33" s="62">
        <v>24904500</v>
      </c>
      <c r="C33" s="89">
        <v>1315791</v>
      </c>
      <c r="D33" s="63">
        <f t="shared" si="5"/>
        <v>26220291</v>
      </c>
      <c r="E33" s="64">
        <v>17095808.92</v>
      </c>
      <c r="F33" s="65">
        <v>16730786.54</v>
      </c>
      <c r="G33" s="66">
        <f t="shared" si="4"/>
        <v>9124482.079999998</v>
      </c>
    </row>
    <row r="34" spans="1:7" ht="24.75" customHeight="1">
      <c r="A34" s="22" t="s">
        <v>15</v>
      </c>
      <c r="B34" s="62">
        <v>14230000</v>
      </c>
      <c r="C34" s="89">
        <v>-578163.48</v>
      </c>
      <c r="D34" s="63">
        <f t="shared" si="5"/>
        <v>13651836.52</v>
      </c>
      <c r="E34" s="64">
        <v>1049162.48</v>
      </c>
      <c r="F34" s="65">
        <v>1009817.37</v>
      </c>
      <c r="G34" s="66">
        <f t="shared" si="4"/>
        <v>12602674.04</v>
      </c>
    </row>
    <row r="35" spans="1:7" ht="15.75" customHeight="1">
      <c r="A35" s="22" t="s">
        <v>59</v>
      </c>
      <c r="B35" s="62">
        <v>1000000</v>
      </c>
      <c r="C35" s="89">
        <v>-536088</v>
      </c>
      <c r="D35" s="63">
        <f t="shared" si="5"/>
        <v>463912</v>
      </c>
      <c r="E35" s="64">
        <v>0</v>
      </c>
      <c r="F35" s="65">
        <v>0</v>
      </c>
      <c r="G35" s="66">
        <f t="shared" si="4"/>
        <v>463912</v>
      </c>
    </row>
    <row r="36" spans="1:7" ht="25.5" customHeight="1">
      <c r="A36" s="29" t="s">
        <v>16</v>
      </c>
      <c r="B36" s="62">
        <v>6767000</v>
      </c>
      <c r="C36" s="89">
        <v>623300</v>
      </c>
      <c r="D36" s="63">
        <f t="shared" si="5"/>
        <v>7390300</v>
      </c>
      <c r="E36" s="64">
        <v>3565111.96</v>
      </c>
      <c r="F36" s="65">
        <v>3396362.74</v>
      </c>
      <c r="G36" s="66">
        <f t="shared" si="4"/>
        <v>3825188.04</v>
      </c>
    </row>
    <row r="37" spans="1:7" ht="12.75" customHeight="1">
      <c r="A37" s="23"/>
      <c r="B37" s="34"/>
      <c r="C37" s="30"/>
      <c r="D37" s="30"/>
      <c r="E37" s="34"/>
      <c r="F37" s="30"/>
      <c r="G37" s="32"/>
    </row>
    <row r="38" spans="1:7" ht="19.5" customHeight="1">
      <c r="A38" s="21" t="s">
        <v>17</v>
      </c>
      <c r="B38" s="37">
        <f aca="true" t="shared" si="6" ref="B38:G38">SUM(B39:B47)</f>
        <v>126533400</v>
      </c>
      <c r="C38" s="36">
        <f t="shared" si="6"/>
        <v>50040916.53999999</v>
      </c>
      <c r="D38" s="36">
        <f t="shared" si="6"/>
        <v>176574316.54</v>
      </c>
      <c r="E38" s="37">
        <f t="shared" si="6"/>
        <v>102715313.33</v>
      </c>
      <c r="F38" s="36">
        <f t="shared" si="6"/>
        <v>98406661.98</v>
      </c>
      <c r="G38" s="40">
        <f t="shared" si="6"/>
        <v>73859003.21</v>
      </c>
    </row>
    <row r="39" spans="1:7" ht="12.75">
      <c r="A39" s="16" t="s">
        <v>18</v>
      </c>
      <c r="B39" s="62">
        <v>31132000</v>
      </c>
      <c r="C39" s="65">
        <v>4880966</v>
      </c>
      <c r="D39" s="63">
        <f aca="true" t="shared" si="7" ref="D39:D47">+B39+C39</f>
        <v>36012966</v>
      </c>
      <c r="E39" s="64">
        <v>23607868.01</v>
      </c>
      <c r="F39" s="65">
        <v>23607868.01</v>
      </c>
      <c r="G39" s="66">
        <f aca="true" t="shared" si="8" ref="G39:G47">+D39-E39</f>
        <v>12405097.989999998</v>
      </c>
    </row>
    <row r="40" spans="1:7" ht="12.75">
      <c r="A40" s="16" t="s">
        <v>19</v>
      </c>
      <c r="B40" s="62">
        <v>1966000</v>
      </c>
      <c r="C40" s="65">
        <v>790000</v>
      </c>
      <c r="D40" s="63">
        <f t="shared" si="7"/>
        <v>2756000</v>
      </c>
      <c r="E40" s="64">
        <v>1486690.34</v>
      </c>
      <c r="F40" s="65">
        <v>1191678.34</v>
      </c>
      <c r="G40" s="66">
        <f t="shared" si="8"/>
        <v>1269309.66</v>
      </c>
    </row>
    <row r="41" spans="1:7" ht="25.5" customHeight="1">
      <c r="A41" s="22" t="s">
        <v>20</v>
      </c>
      <c r="B41" s="62">
        <v>22685400</v>
      </c>
      <c r="C41" s="65">
        <v>31724174.74</v>
      </c>
      <c r="D41" s="63">
        <f t="shared" si="7"/>
        <v>54409574.739999995</v>
      </c>
      <c r="E41" s="64">
        <v>29507644.86</v>
      </c>
      <c r="F41" s="65">
        <v>28179409.62</v>
      </c>
      <c r="G41" s="66">
        <f t="shared" si="8"/>
        <v>24901929.879999995</v>
      </c>
    </row>
    <row r="42" spans="1:7" ht="26.25" customHeight="1">
      <c r="A42" s="26" t="s">
        <v>21</v>
      </c>
      <c r="B42" s="62">
        <v>4950000</v>
      </c>
      <c r="C42" s="65">
        <v>1290000</v>
      </c>
      <c r="D42" s="63">
        <f t="shared" si="7"/>
        <v>6240000</v>
      </c>
      <c r="E42" s="64">
        <v>4822409.01</v>
      </c>
      <c r="F42" s="65">
        <v>4757547.75</v>
      </c>
      <c r="G42" s="66">
        <f t="shared" si="8"/>
        <v>1417590.9900000002</v>
      </c>
    </row>
    <row r="43" spans="1:7" ht="25.5" customHeight="1">
      <c r="A43" s="22" t="s">
        <v>22</v>
      </c>
      <c r="B43" s="62">
        <v>49960000</v>
      </c>
      <c r="C43" s="65">
        <v>7406308.39</v>
      </c>
      <c r="D43" s="63">
        <f t="shared" si="7"/>
        <v>57366308.39</v>
      </c>
      <c r="E43" s="64">
        <v>32965122.92</v>
      </c>
      <c r="F43" s="65">
        <v>30513028.01</v>
      </c>
      <c r="G43" s="66">
        <f t="shared" si="8"/>
        <v>24401185.47</v>
      </c>
    </row>
    <row r="44" spans="1:7" ht="26.25" customHeight="1">
      <c r="A44" s="29" t="s">
        <v>23</v>
      </c>
      <c r="B44" s="62">
        <v>7476000</v>
      </c>
      <c r="C44" s="65">
        <v>1769000</v>
      </c>
      <c r="D44" s="63">
        <f t="shared" si="7"/>
        <v>9245000</v>
      </c>
      <c r="E44" s="64">
        <v>4835252.83</v>
      </c>
      <c r="F44" s="65">
        <v>4671202.89</v>
      </c>
      <c r="G44" s="66">
        <f t="shared" si="8"/>
        <v>4409747.17</v>
      </c>
    </row>
    <row r="45" spans="1:7" ht="12.75">
      <c r="A45" s="16" t="s">
        <v>24</v>
      </c>
      <c r="B45" s="62">
        <v>1574000</v>
      </c>
      <c r="C45" s="65">
        <v>121009</v>
      </c>
      <c r="D45" s="63">
        <f t="shared" si="7"/>
        <v>1695009</v>
      </c>
      <c r="E45" s="64">
        <v>508992.42</v>
      </c>
      <c r="F45" s="65">
        <v>508992.42</v>
      </c>
      <c r="G45" s="66">
        <f t="shared" si="8"/>
        <v>1186016.58</v>
      </c>
    </row>
    <row r="46" spans="1:7" ht="12.75">
      <c r="A46" s="16" t="s">
        <v>25</v>
      </c>
      <c r="B46" s="62">
        <v>4745000</v>
      </c>
      <c r="C46" s="65">
        <v>2106458.41</v>
      </c>
      <c r="D46" s="63">
        <f t="shared" si="7"/>
        <v>6851458.41</v>
      </c>
      <c r="E46" s="64">
        <v>3546715.92</v>
      </c>
      <c r="F46" s="65">
        <v>3542317.92</v>
      </c>
      <c r="G46" s="66">
        <f t="shared" si="8"/>
        <v>3304742.49</v>
      </c>
    </row>
    <row r="47" spans="1:7" ht="12.75">
      <c r="A47" s="16" t="s">
        <v>26</v>
      </c>
      <c r="B47" s="62">
        <v>2045000</v>
      </c>
      <c r="C47" s="86">
        <v>-47000</v>
      </c>
      <c r="D47" s="63">
        <f t="shared" si="7"/>
        <v>1998000</v>
      </c>
      <c r="E47" s="64">
        <v>1434617.02</v>
      </c>
      <c r="F47" s="65">
        <v>1434617.02</v>
      </c>
      <c r="G47" s="66">
        <f t="shared" si="8"/>
        <v>563382.98</v>
      </c>
    </row>
    <row r="48" spans="1:7" ht="12.75" customHeight="1">
      <c r="A48" s="23"/>
      <c r="B48" s="67"/>
      <c r="C48" s="68"/>
      <c r="D48" s="68"/>
      <c r="E48" s="67"/>
      <c r="F48" s="68"/>
      <c r="G48" s="69"/>
    </row>
    <row r="49" spans="1:7" ht="30" customHeight="1">
      <c r="A49" s="24" t="s">
        <v>27</v>
      </c>
      <c r="B49" s="37">
        <f aca="true" t="shared" si="9" ref="B49:G49">SUM(B50:B55)</f>
        <v>54352526</v>
      </c>
      <c r="C49" s="36">
        <f t="shared" si="9"/>
        <v>13282235.48</v>
      </c>
      <c r="D49" s="36">
        <f t="shared" si="9"/>
        <v>67634761.48</v>
      </c>
      <c r="E49" s="37">
        <f t="shared" si="9"/>
        <v>49296262.59</v>
      </c>
      <c r="F49" s="36">
        <f t="shared" si="9"/>
        <v>48983929.26</v>
      </c>
      <c r="G49" s="40">
        <f t="shared" si="9"/>
        <v>18338498.89</v>
      </c>
    </row>
    <row r="50" spans="1:7" ht="24.75" customHeight="1">
      <c r="A50" s="29" t="s">
        <v>28</v>
      </c>
      <c r="B50" s="62">
        <v>43467526</v>
      </c>
      <c r="C50" s="87">
        <v>8406635.48</v>
      </c>
      <c r="D50" s="63">
        <f aca="true" t="shared" si="10" ref="D50:D55">+B50+C50</f>
        <v>51874161.480000004</v>
      </c>
      <c r="E50" s="88">
        <v>39031729.59</v>
      </c>
      <c r="F50" s="87">
        <v>38723396.26</v>
      </c>
      <c r="G50" s="66">
        <f aca="true" t="shared" si="11" ref="G50:G55">+D50-E50</f>
        <v>12842431.89</v>
      </c>
    </row>
    <row r="51" spans="1:7" ht="12.75" customHeight="1">
      <c r="A51" s="29" t="s">
        <v>67</v>
      </c>
      <c r="B51" s="53">
        <v>0</v>
      </c>
      <c r="C51" s="70">
        <v>0</v>
      </c>
      <c r="D51" s="31">
        <f t="shared" si="10"/>
        <v>0</v>
      </c>
      <c r="E51" s="61">
        <v>0</v>
      </c>
      <c r="F51" s="70">
        <v>0</v>
      </c>
      <c r="G51" s="51">
        <f t="shared" si="11"/>
        <v>0</v>
      </c>
    </row>
    <row r="52" spans="1:7" ht="12.75">
      <c r="A52" s="16" t="s">
        <v>60</v>
      </c>
      <c r="B52" s="53">
        <v>220000</v>
      </c>
      <c r="C52" s="70">
        <v>-220000</v>
      </c>
      <c r="D52" s="31">
        <f t="shared" si="10"/>
        <v>0</v>
      </c>
      <c r="E52" s="61">
        <v>0</v>
      </c>
      <c r="F52" s="70">
        <v>0</v>
      </c>
      <c r="G52" s="51">
        <f t="shared" si="11"/>
        <v>0</v>
      </c>
    </row>
    <row r="53" spans="1:7" ht="12.75">
      <c r="A53" s="16" t="s">
        <v>29</v>
      </c>
      <c r="B53" s="53">
        <v>10565000</v>
      </c>
      <c r="C53" s="70">
        <v>5095600</v>
      </c>
      <c r="D53" s="31">
        <f t="shared" si="10"/>
        <v>15660600</v>
      </c>
      <c r="E53" s="61">
        <v>10164533</v>
      </c>
      <c r="F53" s="70">
        <v>10160533</v>
      </c>
      <c r="G53" s="51">
        <f t="shared" si="11"/>
        <v>5496067</v>
      </c>
    </row>
    <row r="54" spans="1:7" ht="12.75">
      <c r="A54" s="16" t="s">
        <v>30</v>
      </c>
      <c r="B54" s="53">
        <v>0</v>
      </c>
      <c r="C54" s="54">
        <v>0</v>
      </c>
      <c r="D54" s="31">
        <f t="shared" si="10"/>
        <v>0</v>
      </c>
      <c r="E54" s="55">
        <v>0</v>
      </c>
      <c r="F54" s="54">
        <v>0</v>
      </c>
      <c r="G54" s="51">
        <f t="shared" si="11"/>
        <v>0</v>
      </c>
    </row>
    <row r="55" spans="1:7" ht="13.5" thickBot="1">
      <c r="A55" s="25" t="s">
        <v>31</v>
      </c>
      <c r="B55" s="50">
        <v>100000</v>
      </c>
      <c r="C55" s="46">
        <v>0</v>
      </c>
      <c r="D55" s="46">
        <f t="shared" si="10"/>
        <v>100000</v>
      </c>
      <c r="E55" s="50">
        <v>100000</v>
      </c>
      <c r="F55" s="46">
        <v>100000</v>
      </c>
      <c r="G55" s="52">
        <f t="shared" si="11"/>
        <v>0</v>
      </c>
    </row>
    <row r="56" spans="1:7" ht="12.75">
      <c r="A56" s="1"/>
      <c r="B56" s="1"/>
      <c r="C56" s="1"/>
      <c r="D56" s="1"/>
      <c r="E56" s="1"/>
      <c r="F56" s="1"/>
      <c r="G56" s="28" t="s">
        <v>57</v>
      </c>
    </row>
    <row r="57" spans="1:7" ht="12.75">
      <c r="A57" s="1"/>
      <c r="B57" s="1"/>
      <c r="C57" s="1"/>
      <c r="D57" s="1"/>
      <c r="E57" s="1"/>
      <c r="F57" s="1"/>
      <c r="G57" s="28"/>
    </row>
    <row r="58" spans="1:7" ht="12.75">
      <c r="A58" s="1"/>
      <c r="B58" s="1"/>
      <c r="C58" s="1"/>
      <c r="D58" s="1"/>
      <c r="E58" s="1"/>
      <c r="F58" s="1"/>
      <c r="G58" s="28"/>
    </row>
    <row r="59" spans="1:7" ht="12.75">
      <c r="A59" s="1"/>
      <c r="B59" s="1"/>
      <c r="C59" s="1"/>
      <c r="D59" s="1"/>
      <c r="E59" s="1"/>
      <c r="F59" s="1"/>
      <c r="G59" s="28"/>
    </row>
    <row r="60" spans="1:7" ht="12.75">
      <c r="A60" s="1"/>
      <c r="B60" s="1"/>
      <c r="C60" s="1"/>
      <c r="D60" s="1"/>
      <c r="E60" s="1"/>
      <c r="F60" s="1"/>
      <c r="G60" s="28"/>
    </row>
    <row r="61" spans="1:7" ht="12.75">
      <c r="A61" s="1"/>
      <c r="B61" s="1"/>
      <c r="C61" s="1"/>
      <c r="D61" s="1"/>
      <c r="E61" s="1"/>
      <c r="F61" s="1"/>
      <c r="G61" s="28"/>
    </row>
    <row r="62" spans="1:7" ht="12.75">
      <c r="A62" s="1"/>
      <c r="B62" s="1"/>
      <c r="C62" s="1"/>
      <c r="D62" s="1"/>
      <c r="E62" s="1"/>
      <c r="F62" s="1"/>
      <c r="G62" s="28"/>
    </row>
    <row r="63" spans="1:7" ht="12.75">
      <c r="A63" s="1"/>
      <c r="B63" s="1"/>
      <c r="C63" s="1"/>
      <c r="D63" s="1"/>
      <c r="E63" s="1"/>
      <c r="F63" s="1"/>
      <c r="G63" s="28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8" ht="15.75">
      <c r="A75" s="83" t="s">
        <v>65</v>
      </c>
      <c r="B75" s="83"/>
      <c r="C75" s="83"/>
      <c r="D75" s="83"/>
      <c r="E75" s="83"/>
      <c r="F75" s="83"/>
      <c r="G75" s="83"/>
      <c r="H75" s="6"/>
    </row>
    <row r="76" spans="1:8" ht="15.75">
      <c r="A76" s="83" t="s">
        <v>56</v>
      </c>
      <c r="B76" s="83"/>
      <c r="C76" s="83"/>
      <c r="D76" s="83"/>
      <c r="E76" s="83"/>
      <c r="F76" s="83"/>
      <c r="G76" s="83"/>
      <c r="H76" s="6"/>
    </row>
    <row r="77" spans="1:8" ht="15">
      <c r="A77" s="84" t="s">
        <v>64</v>
      </c>
      <c r="B77" s="84"/>
      <c r="C77" s="84"/>
      <c r="D77" s="84"/>
      <c r="E77" s="84"/>
      <c r="F77" s="84"/>
      <c r="G77" s="84"/>
      <c r="H77" s="7"/>
    </row>
    <row r="78" spans="1:8" ht="14.25">
      <c r="A78" s="85" t="s">
        <v>78</v>
      </c>
      <c r="B78" s="85"/>
      <c r="C78" s="85"/>
      <c r="D78" s="85"/>
      <c r="E78" s="85"/>
      <c r="F78" s="85"/>
      <c r="G78" s="85"/>
      <c r="H78" s="7"/>
    </row>
    <row r="79" spans="1:7" ht="13.5" thickBot="1">
      <c r="A79" s="4"/>
      <c r="B79" s="4"/>
      <c r="C79" s="4"/>
      <c r="D79" s="4"/>
      <c r="E79" s="4"/>
      <c r="F79" s="4"/>
      <c r="G79" s="4"/>
    </row>
    <row r="80" spans="1:7" ht="12.75">
      <c r="A80" s="81" t="s">
        <v>54</v>
      </c>
      <c r="B80" s="78" t="s">
        <v>55</v>
      </c>
      <c r="C80" s="78"/>
      <c r="D80" s="78"/>
      <c r="E80" s="78"/>
      <c r="F80" s="78"/>
      <c r="G80" s="79"/>
    </row>
    <row r="81" spans="1:7" ht="24">
      <c r="A81" s="82"/>
      <c r="B81" s="8" t="s">
        <v>48</v>
      </c>
      <c r="C81" s="9" t="s">
        <v>49</v>
      </c>
      <c r="D81" s="8" t="s">
        <v>50</v>
      </c>
      <c r="E81" s="8" t="s">
        <v>51</v>
      </c>
      <c r="F81" s="8" t="s">
        <v>52</v>
      </c>
      <c r="G81" s="10" t="s">
        <v>53</v>
      </c>
    </row>
    <row r="82" spans="1:7" ht="12.75">
      <c r="A82" s="82"/>
      <c r="B82" s="11">
        <v>1</v>
      </c>
      <c r="C82" s="11">
        <v>2</v>
      </c>
      <c r="D82" s="12" t="s">
        <v>0</v>
      </c>
      <c r="E82" s="11">
        <v>4</v>
      </c>
      <c r="F82" s="11">
        <v>5</v>
      </c>
      <c r="G82" s="13" t="s">
        <v>1</v>
      </c>
    </row>
    <row r="83" spans="1:7" ht="19.5" customHeight="1">
      <c r="A83" s="14" t="s">
        <v>32</v>
      </c>
      <c r="B83" s="38">
        <f aca="true" t="shared" si="12" ref="B83:G83">SUM(B84:B92)</f>
        <v>28806449.28</v>
      </c>
      <c r="C83" s="38">
        <f t="shared" si="12"/>
        <v>28489954.41</v>
      </c>
      <c r="D83" s="36">
        <f>SUM(D84:D92)</f>
        <v>57296403.69</v>
      </c>
      <c r="E83" s="37">
        <f t="shared" si="12"/>
        <v>36088365.279999994</v>
      </c>
      <c r="F83" s="38">
        <f t="shared" si="12"/>
        <v>32573639.06</v>
      </c>
      <c r="G83" s="39">
        <f t="shared" si="12"/>
        <v>21208038.409999996</v>
      </c>
    </row>
    <row r="84" spans="1:7" ht="12.75">
      <c r="A84" s="15" t="s">
        <v>33</v>
      </c>
      <c r="B84" s="56">
        <v>3686600</v>
      </c>
      <c r="C84" s="61">
        <v>3825684.43</v>
      </c>
      <c r="D84" s="31">
        <f>+B84+C84</f>
        <v>7512284.43</v>
      </c>
      <c r="E84" s="61">
        <v>4279994.53</v>
      </c>
      <c r="F84" s="72">
        <v>2947325.14</v>
      </c>
      <c r="G84" s="51">
        <f>+D84-E84</f>
        <v>3232289.8999999994</v>
      </c>
    </row>
    <row r="85" spans="1:7" ht="12.75">
      <c r="A85" s="15" t="s">
        <v>34</v>
      </c>
      <c r="B85" s="56">
        <v>1240000</v>
      </c>
      <c r="C85" s="61">
        <v>-177846</v>
      </c>
      <c r="D85" s="31">
        <f aca="true" t="shared" si="13" ref="D85:D92">+B85+C85</f>
        <v>1062154</v>
      </c>
      <c r="E85" s="61">
        <v>38653.2</v>
      </c>
      <c r="F85" s="72">
        <v>38653.2</v>
      </c>
      <c r="G85" s="51">
        <f aca="true" t="shared" si="14" ref="G85:G92">+D85-E85</f>
        <v>1023500.8</v>
      </c>
    </row>
    <row r="86" spans="1:7" ht="12.75">
      <c r="A86" s="16" t="s">
        <v>62</v>
      </c>
      <c r="B86" s="56">
        <v>35000</v>
      </c>
      <c r="C86" s="61">
        <v>-35000</v>
      </c>
      <c r="D86" s="31">
        <f t="shared" si="13"/>
        <v>0</v>
      </c>
      <c r="E86" s="61">
        <v>0</v>
      </c>
      <c r="F86" s="72">
        <v>0</v>
      </c>
      <c r="G86" s="51">
        <f t="shared" si="14"/>
        <v>0</v>
      </c>
    </row>
    <row r="87" spans="1:7" ht="12.75">
      <c r="A87" s="15" t="s">
        <v>35</v>
      </c>
      <c r="B87" s="56">
        <v>14803849.28</v>
      </c>
      <c r="C87" s="61">
        <v>11331713.62</v>
      </c>
      <c r="D87" s="31">
        <f t="shared" si="13"/>
        <v>26135562.9</v>
      </c>
      <c r="E87" s="61">
        <v>19431455.4</v>
      </c>
      <c r="F87" s="72">
        <v>17249398.58</v>
      </c>
      <c r="G87" s="51">
        <f t="shared" si="14"/>
        <v>6704107.5</v>
      </c>
    </row>
    <row r="88" spans="1:7" ht="12.75">
      <c r="A88" s="15" t="s">
        <v>63</v>
      </c>
      <c r="B88" s="56">
        <v>450000</v>
      </c>
      <c r="C88" s="61">
        <v>304912</v>
      </c>
      <c r="D88" s="31">
        <f t="shared" si="13"/>
        <v>754912</v>
      </c>
      <c r="E88" s="61">
        <v>0</v>
      </c>
      <c r="F88" s="72">
        <v>0</v>
      </c>
      <c r="G88" s="51">
        <f t="shared" si="14"/>
        <v>754912</v>
      </c>
    </row>
    <row r="89" spans="1:7" ht="12.75">
      <c r="A89" s="15" t="s">
        <v>36</v>
      </c>
      <c r="B89" s="56">
        <v>4791000</v>
      </c>
      <c r="C89" s="61">
        <v>8015675.86</v>
      </c>
      <c r="D89" s="31">
        <f t="shared" si="13"/>
        <v>12806675.86</v>
      </c>
      <c r="E89" s="61">
        <v>9443687.03</v>
      </c>
      <c r="F89" s="72">
        <v>9443687.02</v>
      </c>
      <c r="G89" s="51">
        <f t="shared" si="14"/>
        <v>3362988.83</v>
      </c>
    </row>
    <row r="90" spans="1:7" ht="12.75">
      <c r="A90" s="71" t="s">
        <v>77</v>
      </c>
      <c r="B90" s="56">
        <v>0</v>
      </c>
      <c r="C90" s="61">
        <v>2955223.12</v>
      </c>
      <c r="D90" s="31">
        <f>+B90+C90</f>
        <v>2955223.12</v>
      </c>
      <c r="E90" s="61">
        <v>0</v>
      </c>
      <c r="F90" s="72">
        <v>0</v>
      </c>
      <c r="G90" s="51">
        <f>+D90-E90</f>
        <v>2955223.12</v>
      </c>
    </row>
    <row r="91" spans="1:7" ht="12.75">
      <c r="A91" s="15" t="s">
        <v>66</v>
      </c>
      <c r="B91" s="56">
        <v>0</v>
      </c>
      <c r="C91" s="61">
        <v>0</v>
      </c>
      <c r="D91" s="31">
        <f>+B91+C91</f>
        <v>0</v>
      </c>
      <c r="E91" s="61">
        <v>0</v>
      </c>
      <c r="F91" s="72">
        <v>0</v>
      </c>
      <c r="G91" s="51">
        <f>+D91-E91</f>
        <v>0</v>
      </c>
    </row>
    <row r="92" spans="1:7" ht="12.75">
      <c r="A92" s="15" t="s">
        <v>37</v>
      </c>
      <c r="B92" s="56">
        <v>3800000</v>
      </c>
      <c r="C92" s="61">
        <v>2269591.38</v>
      </c>
      <c r="D92" s="31">
        <f t="shared" si="13"/>
        <v>6069591.38</v>
      </c>
      <c r="E92" s="61">
        <v>2894575.12</v>
      </c>
      <c r="F92" s="72">
        <v>2894575.12</v>
      </c>
      <c r="G92" s="51">
        <f t="shared" si="14"/>
        <v>3175016.26</v>
      </c>
    </row>
    <row r="93" spans="1:7" ht="12.75" customHeight="1">
      <c r="A93" s="17"/>
      <c r="B93" s="30"/>
      <c r="C93" s="30"/>
      <c r="D93" s="30"/>
      <c r="E93" s="30"/>
      <c r="F93" s="34"/>
      <c r="G93" s="32"/>
    </row>
    <row r="94" spans="1:7" ht="18.75" customHeight="1">
      <c r="A94" s="14" t="s">
        <v>38</v>
      </c>
      <c r="B94" s="36">
        <f aca="true" t="shared" si="15" ref="B94:G94">SUM(B95:B96)</f>
        <v>107291161.76</v>
      </c>
      <c r="C94" s="36">
        <f t="shared" si="15"/>
        <v>148244688.68</v>
      </c>
      <c r="D94" s="36">
        <f t="shared" si="15"/>
        <v>255535850.44</v>
      </c>
      <c r="E94" s="36">
        <f t="shared" si="15"/>
        <v>234352468.39999998</v>
      </c>
      <c r="F94" s="36">
        <f t="shared" si="15"/>
        <v>144543905.54</v>
      </c>
      <c r="G94" s="40">
        <f t="shared" si="15"/>
        <v>21183382.04000002</v>
      </c>
    </row>
    <row r="95" spans="1:7" ht="12.75">
      <c r="A95" s="15" t="s">
        <v>39</v>
      </c>
      <c r="B95" s="56">
        <v>56113247.42</v>
      </c>
      <c r="C95" s="56">
        <v>123365447.95</v>
      </c>
      <c r="D95" s="31">
        <f>+B95+C95</f>
        <v>179478695.37</v>
      </c>
      <c r="E95" s="56">
        <v>159808894.16</v>
      </c>
      <c r="F95" s="56">
        <v>108160458.78</v>
      </c>
      <c r="G95" s="45">
        <f>+D95-E95</f>
        <v>19669801.21000001</v>
      </c>
    </row>
    <row r="96" spans="1:7" ht="12.75">
      <c r="A96" s="16" t="s">
        <v>61</v>
      </c>
      <c r="B96" s="56">
        <v>51177914.34</v>
      </c>
      <c r="C96" s="56">
        <v>24879240.73</v>
      </c>
      <c r="D96" s="31">
        <f>+B96+C96</f>
        <v>76057155.07000001</v>
      </c>
      <c r="E96" s="56">
        <v>74543574.24</v>
      </c>
      <c r="F96" s="56">
        <v>36383446.76</v>
      </c>
      <c r="G96" s="45">
        <f>+D96-E96</f>
        <v>1513580.830000013</v>
      </c>
    </row>
    <row r="97" spans="1:7" ht="12.75" customHeight="1">
      <c r="A97" s="17"/>
      <c r="B97" s="30"/>
      <c r="C97" s="30"/>
      <c r="D97" s="30"/>
      <c r="E97" s="30"/>
      <c r="F97" s="30"/>
      <c r="G97" s="32"/>
    </row>
    <row r="98" spans="1:7" ht="30.75" customHeight="1">
      <c r="A98" s="18" t="s">
        <v>40</v>
      </c>
      <c r="B98" s="36">
        <f aca="true" t="shared" si="16" ref="B98:G98">+B99</f>
        <v>0</v>
      </c>
      <c r="C98" s="43">
        <f t="shared" si="16"/>
        <v>0</v>
      </c>
      <c r="D98" s="36">
        <f t="shared" si="16"/>
        <v>0</v>
      </c>
      <c r="E98" s="36">
        <f t="shared" si="16"/>
        <v>0</v>
      </c>
      <c r="F98" s="36">
        <f t="shared" si="16"/>
        <v>0</v>
      </c>
      <c r="G98" s="40">
        <f t="shared" si="16"/>
        <v>0</v>
      </c>
    </row>
    <row r="99" spans="1:7" ht="27.75" customHeight="1">
      <c r="A99" s="19" t="s">
        <v>41</v>
      </c>
      <c r="B99" s="30">
        <v>0</v>
      </c>
      <c r="C99" s="44">
        <v>0</v>
      </c>
      <c r="D99" s="30">
        <v>0</v>
      </c>
      <c r="E99" s="30">
        <v>0</v>
      </c>
      <c r="F99" s="30">
        <v>0</v>
      </c>
      <c r="G99" s="32">
        <v>0</v>
      </c>
    </row>
    <row r="100" spans="1:7" ht="12.75" customHeight="1">
      <c r="A100" s="17"/>
      <c r="B100" s="30"/>
      <c r="C100" s="33"/>
      <c r="D100" s="30"/>
      <c r="E100" s="30"/>
      <c r="F100" s="30"/>
      <c r="G100" s="32"/>
    </row>
    <row r="101" spans="1:7" ht="18.75" customHeight="1">
      <c r="A101" s="14" t="s">
        <v>42</v>
      </c>
      <c r="B101" s="36">
        <f aca="true" t="shared" si="17" ref="B101:G101">+B102</f>
        <v>34500000</v>
      </c>
      <c r="C101" s="43">
        <f t="shared" si="17"/>
        <v>-33000000</v>
      </c>
      <c r="D101" s="36">
        <f t="shared" si="17"/>
        <v>1500000</v>
      </c>
      <c r="E101" s="36">
        <f t="shared" si="17"/>
        <v>0</v>
      </c>
      <c r="F101" s="36">
        <f t="shared" si="17"/>
        <v>0</v>
      </c>
      <c r="G101" s="40">
        <f t="shared" si="17"/>
        <v>1500000</v>
      </c>
    </row>
    <row r="102" spans="1:7" ht="12.75">
      <c r="A102" s="15" t="s">
        <v>43</v>
      </c>
      <c r="B102" s="56">
        <v>34500000</v>
      </c>
      <c r="C102" s="73">
        <v>-33000000</v>
      </c>
      <c r="D102" s="31">
        <f>+B102+C102</f>
        <v>1500000</v>
      </c>
      <c r="E102" s="31">
        <v>0</v>
      </c>
      <c r="F102" s="31">
        <v>0</v>
      </c>
      <c r="G102" s="45">
        <f>+D102-E102</f>
        <v>1500000</v>
      </c>
    </row>
    <row r="103" spans="1:7" ht="12.75" customHeight="1">
      <c r="A103" s="17"/>
      <c r="B103" s="30"/>
      <c r="C103" s="30"/>
      <c r="D103" s="30"/>
      <c r="E103" s="30"/>
      <c r="F103" s="30"/>
      <c r="G103" s="32"/>
    </row>
    <row r="104" spans="1:7" ht="19.5" customHeight="1">
      <c r="A104" s="14" t="s">
        <v>44</v>
      </c>
      <c r="B104" s="36">
        <f>+B105+B106</f>
        <v>28402665.43</v>
      </c>
      <c r="C104" s="36">
        <f>SUM(C105:C106)</f>
        <v>0</v>
      </c>
      <c r="D104" s="36">
        <f>+D105+D106</f>
        <v>28402665.43</v>
      </c>
      <c r="E104" s="37">
        <f>+E105+E106</f>
        <v>21278717.75</v>
      </c>
      <c r="F104" s="36">
        <f>+F105+F106</f>
        <v>21278717.75</v>
      </c>
      <c r="G104" s="40">
        <f>+G105+G106</f>
        <v>7123947.68</v>
      </c>
    </row>
    <row r="105" spans="1:7" ht="12.75">
      <c r="A105" s="15" t="s">
        <v>45</v>
      </c>
      <c r="B105" s="56">
        <v>15874089.28</v>
      </c>
      <c r="C105" s="56">
        <v>0</v>
      </c>
      <c r="D105" s="31">
        <f>+B105+C105</f>
        <v>15874089.28</v>
      </c>
      <c r="E105" s="56">
        <v>11787627.34</v>
      </c>
      <c r="F105" s="56">
        <v>11787627.34</v>
      </c>
      <c r="G105" s="45">
        <f>+D105-E105</f>
        <v>4086461.9399999995</v>
      </c>
    </row>
    <row r="106" spans="1:7" ht="12.75">
      <c r="A106" s="15" t="s">
        <v>46</v>
      </c>
      <c r="B106" s="56">
        <v>12528576.15</v>
      </c>
      <c r="C106" s="56">
        <v>0</v>
      </c>
      <c r="D106" s="31">
        <f>+B106+C106</f>
        <v>12528576.15</v>
      </c>
      <c r="E106" s="56">
        <v>9491090.41</v>
      </c>
      <c r="F106" s="56">
        <v>9491090.41</v>
      </c>
      <c r="G106" s="45">
        <f>+D106-E106</f>
        <v>3037485.74</v>
      </c>
    </row>
    <row r="107" spans="1:7" ht="12.75" customHeight="1">
      <c r="A107" s="80"/>
      <c r="B107" s="30"/>
      <c r="C107" s="30"/>
      <c r="D107" s="30"/>
      <c r="E107" s="34"/>
      <c r="F107" s="30"/>
      <c r="G107" s="32"/>
    </row>
    <row r="108" spans="1:7" ht="12.75" customHeight="1">
      <c r="A108" s="80"/>
      <c r="B108" s="35"/>
      <c r="C108" s="35"/>
      <c r="D108" s="30"/>
      <c r="E108" s="34"/>
      <c r="F108" s="35"/>
      <c r="G108" s="32"/>
    </row>
    <row r="109" spans="1:7" ht="21.75" customHeight="1" thickBot="1">
      <c r="A109" s="20" t="s">
        <v>47</v>
      </c>
      <c r="B109" s="41">
        <f aca="true" t="shared" si="18" ref="B109:G109">+B104+B101+B98+B94+B83+B49+B38+B28+B20</f>
        <v>905000000</v>
      </c>
      <c r="C109" s="41">
        <f t="shared" si="18"/>
        <v>229267001.45999998</v>
      </c>
      <c r="D109" s="41">
        <f>+D104+D101+D98+D94+D83+D49+D38+D28+D20</f>
        <v>1134267001.46</v>
      </c>
      <c r="E109" s="41">
        <f t="shared" si="18"/>
        <v>782443515.33</v>
      </c>
      <c r="F109" s="41">
        <f t="shared" si="18"/>
        <v>683028775.59</v>
      </c>
      <c r="G109" s="42">
        <f t="shared" si="18"/>
        <v>351823486.13</v>
      </c>
    </row>
    <row r="110" ht="12.75" customHeight="1">
      <c r="C110" s="3"/>
    </row>
    <row r="111" ht="12.75" customHeight="1">
      <c r="C111" s="3"/>
    </row>
    <row r="112" spans="3:5" ht="12.75" customHeight="1">
      <c r="C112" s="3"/>
      <c r="E112" s="5"/>
    </row>
    <row r="120" spans="1:7" ht="12.75" customHeight="1">
      <c r="A120" s="58" t="s">
        <v>75</v>
      </c>
      <c r="B120" s="76" t="s">
        <v>68</v>
      </c>
      <c r="C120" s="77"/>
      <c r="D120" s="76" t="s">
        <v>74</v>
      </c>
      <c r="E120" s="77"/>
      <c r="F120" s="77"/>
      <c r="G120" s="77"/>
    </row>
    <row r="121" spans="1:7" ht="15" customHeight="1">
      <c r="A121" s="57" t="s">
        <v>76</v>
      </c>
      <c r="B121" s="75" t="s">
        <v>69</v>
      </c>
      <c r="C121" s="75"/>
      <c r="D121" s="75" t="s">
        <v>70</v>
      </c>
      <c r="E121" s="75"/>
      <c r="F121" s="75"/>
      <c r="G121" s="75"/>
    </row>
    <row r="122" spans="1:7" ht="12.75" customHeight="1">
      <c r="A122" s="59" t="s">
        <v>71</v>
      </c>
      <c r="B122" s="74" t="s">
        <v>72</v>
      </c>
      <c r="C122" s="74"/>
      <c r="D122" s="74" t="s">
        <v>73</v>
      </c>
      <c r="E122" s="74"/>
      <c r="F122" s="74"/>
      <c r="G122" s="74"/>
    </row>
    <row r="127" ht="15" customHeight="1">
      <c r="G127" s="2" t="s">
        <v>58</v>
      </c>
    </row>
  </sheetData>
  <sheetProtection/>
  <mergeCells count="19">
    <mergeCell ref="A17:A19"/>
    <mergeCell ref="B17:G17"/>
    <mergeCell ref="A12:G12"/>
    <mergeCell ref="A13:G13"/>
    <mergeCell ref="A14:G14"/>
    <mergeCell ref="A15:G15"/>
    <mergeCell ref="B80:G80"/>
    <mergeCell ref="A107:A108"/>
    <mergeCell ref="A80:A82"/>
    <mergeCell ref="A75:G75"/>
    <mergeCell ref="A76:G76"/>
    <mergeCell ref="A77:G77"/>
    <mergeCell ref="A78:G78"/>
    <mergeCell ref="B122:C122"/>
    <mergeCell ref="D121:G121"/>
    <mergeCell ref="D122:G122"/>
    <mergeCell ref="D120:G120"/>
    <mergeCell ref="B120:C120"/>
    <mergeCell ref="B121:C121"/>
  </mergeCells>
  <printOptions/>
  <pageMargins left="0.3937007874015748" right="0" top="0" bottom="0" header="0" footer="0"/>
  <pageSetup fitToHeight="0" fitToWidth="0" horizontalDpi="600" verticalDpi="600" orientation="portrait" scale="78" r:id="rId2"/>
  <rowBreaks count="1" manualBreakCount="1">
    <brk id="63" max="6" man="1"/>
  </rowBreaks>
  <ignoredErrors>
    <ignoredError sqref="C10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Egresos</cp:lastModifiedBy>
  <cp:lastPrinted>2023-10-20T19:53:02Z</cp:lastPrinted>
  <dcterms:created xsi:type="dcterms:W3CDTF">2020-04-25T18:51:39Z</dcterms:created>
  <dcterms:modified xsi:type="dcterms:W3CDTF">2023-10-20T19:53:20Z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01D5CAE2798DAEFA2C043A3E4330CA2A844D6A2836C00E66EBD4F5C40650C87C6A6146549F8ECFEB0CCE8F6477C363232D6740398AB14237A4C0572E38D260BEF75D397DF0590408CF91A6B5DDCD3EFCEDAAE8425B82A67D9B58DD984C7E5B54EE56E6CFCC371F59783E116F1D447D5C8812A91E6967E3C38CB36CA23ADFA6C</vt:lpwstr>
  </property>
  <property fmtid="{D5CDD505-2E9C-101B-9397-08002B2CF9AE}" pid="3" name="Business Objects Context Information1">
    <vt:lpwstr>2166E2BBABFD1B7C25404272A8E9A5CDB8C3D1F6B639E36368C090B52BB28CEAA870C0C9A50452A56117A9502A9CEF8A4D7412741524362B0EE007C98C437F7E4A9B32445D3F52C7C1CD2B9659E794E6CA07800671B4B45A976084EF2DE4ABE8D1531D800EBA2ADA2B04D91C0AEA1E983977634E8DDC0E232A1F7D2E860C1E4</vt:lpwstr>
  </property>
  <property fmtid="{D5CDD505-2E9C-101B-9397-08002B2CF9AE}" pid="4" name="Business Objects Context Information2">
    <vt:lpwstr>5862B323F7E7CF29E0D6B517EDF79B16F2FFA00378DA0343245DFB7924394D1C6E2952F58FC1D2FC4B7BC7FFA98C714B9925CD5441837C3FF111E9C99921B4DDE408410B879F45C6B35C9FAE69BB50AA54292BE8409DA94420CFA0150664FC878DF2C433B30D771358C918F20B1105CFAF7A267E38C7C66B10684A107FBD580</vt:lpwstr>
  </property>
  <property fmtid="{D5CDD505-2E9C-101B-9397-08002B2CF9AE}" pid="5" name="Business Objects Context Information3">
    <vt:lpwstr>2A26730A6CA97B4D25EBBDA8859905C66DC2B60ACCE9DBB1C1A7530388C595B6CC4D9917966DEAF13E3AFB1290600D4B79EBCE50AE88442715A122632A4EF7C48BC2538982E9CBC11B79711A191FB747707EE0035CA2D06EFB372A712D6DAE535CFF6F17199753FE29A694A338007366D7215C39F1A01FF1125C6737784D358</vt:lpwstr>
  </property>
  <property fmtid="{D5CDD505-2E9C-101B-9397-08002B2CF9AE}" pid="6" name="Business Objects Context Information4">
    <vt:lpwstr>8D2D17AC0B0273DB321D6B55A47B82564066CE9ABFF7F7E93A885311AF7FC75CBB447B07B7396BBC48CE908575FE92375E809885DBAF16AA01AA7408996DAA4817E8B7AC26EBD54D1C2D70BD879D9278521D10A21B725E1407DE79736B59868AFA89FEA5B854CB892E0EAD1B5392C4D6F347488888E4B7F99EF539032AF2356</vt:lpwstr>
  </property>
  <property fmtid="{D5CDD505-2E9C-101B-9397-08002B2CF9AE}" pid="7" name="Business Objects Context Information5">
    <vt:lpwstr>594F3CC27D0AAC2B2BF8F0A02196B924CF13C14CD1B775656736D25A6E2369F6CF85605C7B5EBCDB42D7F8FF74188F2CAAA6B30D5A45470F654BFACC49F4D651977860530EAF816C0E463ED613E1EE0CC5D0CF9B1C71D2AD2487A838D96D0327B8697156E64F756630BCC9E49C4482CE51136340FB50C80776B3D1BE255B090</vt:lpwstr>
  </property>
  <property fmtid="{D5CDD505-2E9C-101B-9397-08002B2CF9AE}" pid="8" name="Business Objects Context Information6">
    <vt:lpwstr>B8194D6974E923F035F636CDBBFA63BD4C45AC09DA00EA7FA58F2D9DDE7812B3EC9BDA0CCFAEFC9313FE2F9A9DE3C21BEC0BFC0EDDE3339D936F9BB9300113713C95CFAD00809B16D5263E54D0636905FE33E66B29015F59935750E66815F9CE15A43E7500CBE91884DFA7F7D40F21AFB92DAFE5AA3AAEB703A979A5B24C9E9</vt:lpwstr>
  </property>
  <property fmtid="{D5CDD505-2E9C-101B-9397-08002B2CF9AE}" pid="9" name="Business Objects Context Information7">
    <vt:lpwstr>EE1A09C8F14458C7F3CAA76A7E24C3B6438D050E205B617A4B7949AF288AAB3122D8673656B8B4323977C35C76D1561BE4A7A253874BB238577064B8A13621A04003B24F9A35024777C45EC7CB105837BA2858D7DCA6239D2626278AD854C5DA899170D132C4E5838F4BE609CB49DC180D854CEFC429B9ECC1563CDB4E8A595</vt:lpwstr>
  </property>
  <property fmtid="{D5CDD505-2E9C-101B-9397-08002B2CF9AE}" pid="10" name="Business Objects Context Information8">
    <vt:lpwstr>1F4B6B6A76EFA0F862792F2A389C69D3412888B97204E4F99296DCAF2F6812AA3364A8B6A4A8465B1C0CAF762583E457C86B5CBC88BA5423415912F0C28ABD5AC219726EDEAEE8C6440BFE494F880E4BF57E26283880CEEF99E1B0EA16FCE7A3AE147B9CC1B6961F7A44F28A4103E8263DAE9BEA2497F639C517C109DF9D3D8</vt:lpwstr>
  </property>
  <property fmtid="{D5CDD505-2E9C-101B-9397-08002B2CF9AE}" pid="11" name="Business Objects Context Information9">
    <vt:lpwstr>A72A06A11D74350E2468678F30927EF878B8AD17ECAE5F3BBA14E4AE99F29318B8A83D6629D240B714BCDD5BB2D1A0AF1868685070E3C620B6C5228DA59DD0BAD64C5E615CF6B691EA8B6FD6FF3073360339A59FADDCD19DB6C32B298155C240B8F6403E3C6A8C12BEEE5210AB73E649461CA2E4467</vt:lpwstr>
  </property>
</Properties>
</file>