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<sst xmlns="http://schemas.openxmlformats.org/spreadsheetml/2006/main" count="47" uniqueCount="47">
  <si>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</si>
  <si>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</si>
  <si>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</si>
  <si>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</si>
  <si>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</si>
  <si>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</si>
  <si>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</si>
  <si>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</si>
  <si>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</si>
  <si>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</si>
  <si>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</si>
  <si>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</si>
  <si>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</si>
  <si>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</si>
  <si>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</si>
  <si>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</si>
  <si>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</si>
  <si>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</si>
  <si>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</si>
  <si>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</si>
  <si>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</si>
  <si>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</si>
  <si>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</si>
  <si>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</si>
  <si>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</si>
  <si>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</si>
  <si>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</si>
  <si>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</si>
  <si>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</si>
  <si>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</si>
  <si>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</si>
  <si>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</si>
  <si>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</si>
  <si>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</si>
  <si>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</si>
  <si>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</si>
  <si>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TRANSFERENCIAS, PARTICIPACIONES Y APORTACIONES ENTRE DIFERENTES NIVELES Y ORDENES DE GOBIERNO</t>
  </si>
  <si>
    <t>_____________________________________</t>
  </si>
  <si>
    <t>______________________________</t>
  </si>
  <si>
    <t>_______________________________________________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</si>
  <si>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</si>
  <si>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</si>
  <si>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</si>
  <si>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</si>
  <si>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</si>
  <si>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Del 01 de Enero al 31 de Marzo de 2023</t>
  </si>
  <si>
    <t>C. HILDA ARACELI BROWN FIGUEREDO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</si>
</sst>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15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indent="1"/>
    </xf>
    <xf numFmtId="164" fontId="5" fillId="0" borderId="14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wrapText="1" indent="1"/>
    </xf>
    <xf numFmtId="164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center" indent="11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top"/>
    </xf>
    <xf numFmtId="164" fontId="4" fillId="0" borderId="24" xfId="0" applyNumberFormat="1" applyFont="1" applyBorder="1" applyAlignment="1">
      <alignment vertical="top"/>
    </xf>
    <xf numFmtId="164" fontId="5" fillId="0" borderId="23" xfId="0" applyNumberFormat="1" applyFont="1" applyBorder="1" applyAlignment="1">
      <alignment vertical="top"/>
    </xf>
    <xf numFmtId="164" fontId="5" fillId="0" borderId="25" xfId="0" applyNumberFormat="1" applyFont="1" applyBorder="1" applyAlignment="1">
      <alignment vertical="top"/>
    </xf>
    <xf numFmtId="164" fontId="0" fillId="0" borderId="14" xfId="0" applyNumberForma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</xdr:row>
      <xdr:rowOff>38100</xdr:rowOff>
    </xdr:from>
    <xdr:to>
      <xdr:col>3</xdr:col>
      <xdr:colOff>238125</xdr:colOff>
      <xdr:row>10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581400" y="200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62</xdr:row>
      <xdr:rowOff>28575</xdr:rowOff>
    </xdr:from>
    <xdr:to>
      <xdr:col>6</xdr:col>
      <xdr:colOff>390525</xdr:colOff>
      <xdr:row>68</xdr:row>
      <xdr:rowOff>85725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2134850"/>
          <a:ext cx="8077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58"/>
  <sheetViews>
    <sheetView tabSelected="1" view="pageBreakPreview" zoomScaleSheetLayoutView="100" zoomScalePageLayoutView="0" workbookViewId="0" topLeftCell="A34">
      <selection activeCell="A58" sqref="A58"/>
    </sheetView>
  </sheetViews>
  <sheetFormatPr defaultColWidth="6.8515625" defaultRowHeight="12.75" customHeight="1"/>
  <cols>
    <col min="1" max="1" width="42.8515625" style="0" customWidth="1"/>
    <col min="2" max="7" width="15.7109375" style="0" customWidth="1"/>
  </cols>
  <sheetData>
    <row r="12" spans="1:7" ht="15.75">
      <c r="A12" s="42" t="s">
        <v>33</v>
      </c>
      <c r="B12" s="42"/>
      <c r="C12" s="42"/>
      <c r="D12" s="42"/>
      <c r="E12" s="42"/>
      <c r="F12" s="42"/>
      <c r="G12" s="42"/>
    </row>
    <row r="13" spans="1:7" ht="15.75">
      <c r="A13" s="42" t="s">
        <v>34</v>
      </c>
      <c r="B13" s="42"/>
      <c r="C13" s="42"/>
      <c r="D13" s="42"/>
      <c r="E13" s="42"/>
      <c r="F13" s="42"/>
      <c r="G13" s="42"/>
    </row>
    <row r="14" spans="1:7" ht="15">
      <c r="A14" s="43" t="s">
        <v>35</v>
      </c>
      <c r="B14" s="43"/>
      <c r="C14" s="43"/>
      <c r="D14" s="43"/>
      <c r="E14" s="43"/>
      <c r="F14" s="43"/>
      <c r="G14" s="43"/>
    </row>
    <row r="15" spans="1:7" ht="15">
      <c r="A15" s="44" t="s">
        <v>45</v>
      </c>
      <c r="B15" s="44"/>
      <c r="C15" s="44"/>
      <c r="D15" s="44"/>
      <c r="E15" s="44"/>
      <c r="F15" s="44"/>
      <c r="G15" s="44"/>
    </row>
    <row r="16" spans="1:7" ht="13.5" thickBot="1">
      <c r="A16" s="2"/>
      <c r="B16" s="3"/>
      <c r="C16" s="3"/>
      <c r="D16" s="3"/>
      <c r="E16" s="3"/>
      <c r="F16" s="3"/>
      <c r="G16" s="3"/>
    </row>
    <row r="17" spans="1:7" ht="12.75" customHeight="1">
      <c r="A17" s="40" t="s">
        <v>28</v>
      </c>
      <c r="B17" s="38" t="s">
        <v>27</v>
      </c>
      <c r="C17" s="38"/>
      <c r="D17" s="38"/>
      <c r="E17" s="38"/>
      <c r="F17" s="38"/>
      <c r="G17" s="39"/>
    </row>
    <row r="18" spans="1:7" ht="27" customHeight="1">
      <c r="A18" s="41"/>
      <c r="B18" s="4" t="s">
        <v>21</v>
      </c>
      <c r="C18" s="5" t="s">
        <v>26</v>
      </c>
      <c r="D18" s="4" t="s">
        <v>22</v>
      </c>
      <c r="E18" s="4" t="s">
        <v>23</v>
      </c>
      <c r="F18" s="4" t="s">
        <v>24</v>
      </c>
      <c r="G18" s="6" t="s">
        <v>25</v>
      </c>
    </row>
    <row r="19" spans="1:7" ht="12.75">
      <c r="A19" s="41"/>
      <c r="B19" s="7">
        <v>1</v>
      </c>
      <c r="C19" s="7">
        <v>2</v>
      </c>
      <c r="D19" s="4" t="s">
        <v>0</v>
      </c>
      <c r="E19" s="7">
        <v>4</v>
      </c>
      <c r="F19" s="7">
        <v>5</v>
      </c>
      <c r="G19" s="6" t="s">
        <v>1</v>
      </c>
    </row>
    <row r="20" spans="1:7" ht="18.75" customHeight="1">
      <c r="A20" s="8" t="s">
        <v>2</v>
      </c>
      <c r="B20" s="10">
        <f>+B21+B22+B23+B24+B25+B26</f>
        <v>681276224.84</v>
      </c>
      <c r="C20" s="23">
        <f>+C21+C22+C23+C24+C25+C26</f>
        <v>91520690.37</v>
      </c>
      <c r="D20" s="9">
        <f>SUM(D21:D26)</f>
        <v>772796915.21</v>
      </c>
      <c r="E20" s="10">
        <f>SUM(E21:E26)</f>
        <v>184340345.63</v>
      </c>
      <c r="F20" s="24">
        <f>SUM(F21:F26)</f>
        <v>133351253.25999999</v>
      </c>
      <c r="G20" s="11">
        <f>SUM(G21:G26)</f>
        <v>588456569.58</v>
      </c>
    </row>
    <row r="21" spans="1:7" ht="12.75">
      <c r="A21" s="12" t="s">
        <v>3</v>
      </c>
      <c r="B21" s="13">
        <v>155383318.12</v>
      </c>
      <c r="C21" s="28">
        <v>2940000</v>
      </c>
      <c r="D21" s="13">
        <f aca="true" t="shared" si="0" ref="D21:D26">+B21+C21</f>
        <v>158323318.12</v>
      </c>
      <c r="E21" s="13">
        <v>82532433.11</v>
      </c>
      <c r="F21" s="25">
        <v>31697238.91</v>
      </c>
      <c r="G21" s="14">
        <f aca="true" t="shared" si="1" ref="G21:G26">+D21-E21</f>
        <v>75790885.01</v>
      </c>
    </row>
    <row r="22" spans="1:7" ht="12.75">
      <c r="A22" s="12" t="s">
        <v>4</v>
      </c>
      <c r="B22" s="13">
        <v>0</v>
      </c>
      <c r="C22" s="28">
        <v>0</v>
      </c>
      <c r="D22" s="13">
        <f t="shared" si="0"/>
        <v>0</v>
      </c>
      <c r="E22" s="13">
        <v>0</v>
      </c>
      <c r="F22" s="25">
        <v>0</v>
      </c>
      <c r="G22" s="14">
        <f t="shared" si="1"/>
        <v>0</v>
      </c>
    </row>
    <row r="23" spans="1:7" ht="12.75">
      <c r="A23" s="12" t="s">
        <v>5</v>
      </c>
      <c r="B23" s="13">
        <v>15568160.68</v>
      </c>
      <c r="C23" s="28">
        <v>200000</v>
      </c>
      <c r="D23" s="13">
        <f t="shared" si="0"/>
        <v>15768160.68</v>
      </c>
      <c r="E23" s="13">
        <v>2708629.53</v>
      </c>
      <c r="F23" s="25">
        <v>2706454.41</v>
      </c>
      <c r="G23" s="14">
        <f t="shared" si="1"/>
        <v>13059531.15</v>
      </c>
    </row>
    <row r="24" spans="1:7" ht="12.75">
      <c r="A24" s="12" t="s">
        <v>6</v>
      </c>
      <c r="B24" s="13">
        <v>147041550.66</v>
      </c>
      <c r="C24" s="28">
        <v>31070661.3</v>
      </c>
      <c r="D24" s="13">
        <f t="shared" si="0"/>
        <v>178112211.96</v>
      </c>
      <c r="E24" s="13">
        <v>30011488.91</v>
      </c>
      <c r="F24" s="25">
        <v>29985134.75</v>
      </c>
      <c r="G24" s="14">
        <f t="shared" si="1"/>
        <v>148100723.05</v>
      </c>
    </row>
    <row r="25" spans="1:7" ht="24">
      <c r="A25" s="15" t="s">
        <v>7</v>
      </c>
      <c r="B25" s="13">
        <v>227376263.74</v>
      </c>
      <c r="C25" s="28">
        <v>1465000</v>
      </c>
      <c r="D25" s="13">
        <f t="shared" si="0"/>
        <v>228841263.74</v>
      </c>
      <c r="E25" s="13">
        <v>34613649.6</v>
      </c>
      <c r="F25" s="25">
        <v>34576995.51</v>
      </c>
      <c r="G25" s="14">
        <f t="shared" si="1"/>
        <v>194227614.14000002</v>
      </c>
    </row>
    <row r="26" spans="1:7" ht="18.75" customHeight="1">
      <c r="A26" s="12" t="s">
        <v>8</v>
      </c>
      <c r="B26" s="13">
        <v>135906931.64</v>
      </c>
      <c r="C26" s="28">
        <v>55845029.07</v>
      </c>
      <c r="D26" s="13">
        <f t="shared" si="0"/>
        <v>191751960.70999998</v>
      </c>
      <c r="E26" s="13">
        <v>34474144.48</v>
      </c>
      <c r="F26" s="25">
        <v>34385429.68</v>
      </c>
      <c r="G26" s="14">
        <f t="shared" si="1"/>
        <v>157277816.23</v>
      </c>
    </row>
    <row r="27" spans="1:7" ht="19.5" customHeight="1">
      <c r="A27" s="8" t="s">
        <v>9</v>
      </c>
      <c r="B27" s="9">
        <f>+B28+B29+B30+B31+B32+B33+B34</f>
        <v>218955542.17000002</v>
      </c>
      <c r="C27" s="23">
        <f>+C28+C29+C30+C31+C32+C33+C34</f>
        <v>6391150.72</v>
      </c>
      <c r="D27" s="9">
        <f>SUM(D28:D34)</f>
        <v>225346692.89000002</v>
      </c>
      <c r="E27" s="9">
        <f>SUM(E28:E34)</f>
        <v>35135878.84</v>
      </c>
      <c r="F27" s="23">
        <f>SUM(F28:F34)</f>
        <v>34926750.13</v>
      </c>
      <c r="G27" s="16">
        <f>SUM(G28:G34)</f>
        <v>190210814.05</v>
      </c>
    </row>
    <row r="28" spans="1:7" ht="12.75">
      <c r="A28" s="12" t="s">
        <v>10</v>
      </c>
      <c r="B28" s="13">
        <v>0</v>
      </c>
      <c r="C28" s="28">
        <v>0</v>
      </c>
      <c r="D28" s="13">
        <f>+C28+B28</f>
        <v>0</v>
      </c>
      <c r="E28" s="13">
        <v>0</v>
      </c>
      <c r="F28" s="25">
        <v>0</v>
      </c>
      <c r="G28" s="14">
        <f>+D28-E28</f>
        <v>0</v>
      </c>
    </row>
    <row r="29" spans="1:7" ht="12.75">
      <c r="A29" s="12" t="s">
        <v>11</v>
      </c>
      <c r="B29" s="13">
        <v>180415936</v>
      </c>
      <c r="C29" s="28">
        <v>5676150.72</v>
      </c>
      <c r="D29" s="13">
        <f aca="true" t="shared" si="2" ref="D29:D34">+B29+C29</f>
        <v>186092086.72</v>
      </c>
      <c r="E29" s="13">
        <v>28145863.67</v>
      </c>
      <c r="F29" s="25">
        <v>28087145.76</v>
      </c>
      <c r="G29" s="14">
        <f aca="true" t="shared" si="3" ref="G29:G34">+D29-E29</f>
        <v>157946223.05</v>
      </c>
    </row>
    <row r="30" spans="1:7" ht="12.75">
      <c r="A30" s="12" t="s">
        <v>12</v>
      </c>
      <c r="B30" s="13">
        <v>12883396.9</v>
      </c>
      <c r="C30" s="28">
        <v>0</v>
      </c>
      <c r="D30" s="13">
        <f t="shared" si="2"/>
        <v>12883396.9</v>
      </c>
      <c r="E30" s="13">
        <v>2704561.96</v>
      </c>
      <c r="F30" s="25">
        <v>2704561.96</v>
      </c>
      <c r="G30" s="14">
        <f t="shared" si="3"/>
        <v>10178834.940000001</v>
      </c>
    </row>
    <row r="31" spans="1:7" ht="24">
      <c r="A31" s="15" t="s">
        <v>13</v>
      </c>
      <c r="B31" s="13">
        <v>0</v>
      </c>
      <c r="C31" s="28">
        <v>0</v>
      </c>
      <c r="D31" s="13">
        <f t="shared" si="2"/>
        <v>0</v>
      </c>
      <c r="E31" s="13">
        <v>0</v>
      </c>
      <c r="F31" s="25">
        <v>0</v>
      </c>
      <c r="G31" s="14">
        <f t="shared" si="3"/>
        <v>0</v>
      </c>
    </row>
    <row r="32" spans="1:7" ht="12.75">
      <c r="A32" s="12" t="s">
        <v>14</v>
      </c>
      <c r="B32" s="13">
        <v>0</v>
      </c>
      <c r="C32" s="28">
        <v>0</v>
      </c>
      <c r="D32" s="13">
        <f t="shared" si="2"/>
        <v>0</v>
      </c>
      <c r="E32" s="13">
        <v>0</v>
      </c>
      <c r="F32" s="25">
        <v>0</v>
      </c>
      <c r="G32" s="14">
        <f t="shared" si="3"/>
        <v>0</v>
      </c>
    </row>
    <row r="33" spans="1:7" ht="12.75">
      <c r="A33" s="12" t="s">
        <v>15</v>
      </c>
      <c r="B33" s="13">
        <v>0</v>
      </c>
      <c r="C33" s="28">
        <v>0</v>
      </c>
      <c r="D33" s="13">
        <f t="shared" si="2"/>
        <v>0</v>
      </c>
      <c r="E33" s="13">
        <v>0</v>
      </c>
      <c r="F33" s="25">
        <v>0</v>
      </c>
      <c r="G33" s="14">
        <f t="shared" si="3"/>
        <v>0</v>
      </c>
    </row>
    <row r="34" spans="1:7" ht="17.25" customHeight="1">
      <c r="A34" s="12" t="s">
        <v>16</v>
      </c>
      <c r="B34" s="13">
        <v>25656209.27</v>
      </c>
      <c r="C34" s="28">
        <v>715000</v>
      </c>
      <c r="D34" s="13">
        <f t="shared" si="2"/>
        <v>26371209.27</v>
      </c>
      <c r="E34" s="13">
        <v>4285453.21</v>
      </c>
      <c r="F34" s="25">
        <v>4135042.41</v>
      </c>
      <c r="G34" s="14">
        <f t="shared" si="3"/>
        <v>22085756.06</v>
      </c>
    </row>
    <row r="35" spans="1:7" ht="18.75" customHeight="1">
      <c r="A35" s="8" t="s">
        <v>17</v>
      </c>
      <c r="B35" s="9">
        <f>+B36+B37+B38</f>
        <v>4768232.99</v>
      </c>
      <c r="C35" s="23">
        <f>+C36+C37+C38</f>
        <v>0</v>
      </c>
      <c r="D35" s="9">
        <f>SUM(D36:D38)</f>
        <v>4768232.99</v>
      </c>
      <c r="E35" s="9">
        <f>SUM(E36:E38)</f>
        <v>691307.16</v>
      </c>
      <c r="F35" s="23">
        <f>SUM(F36:F38)</f>
        <v>691307.16</v>
      </c>
      <c r="G35" s="16">
        <f>SUM(G36:G38)</f>
        <v>4076925.83</v>
      </c>
    </row>
    <row r="36" spans="1:7" ht="24">
      <c r="A36" s="15" t="s">
        <v>18</v>
      </c>
      <c r="B36" s="13">
        <v>4768232.99</v>
      </c>
      <c r="C36" s="28">
        <v>0</v>
      </c>
      <c r="D36" s="13">
        <f>+B36+C36</f>
        <v>4768232.99</v>
      </c>
      <c r="E36" s="13">
        <v>691307.16</v>
      </c>
      <c r="F36" s="13">
        <v>691307.16</v>
      </c>
      <c r="G36" s="14">
        <f>+D36-E36</f>
        <v>4076925.83</v>
      </c>
    </row>
    <row r="37" spans="1:7" ht="12.75">
      <c r="A37" s="12" t="s">
        <v>19</v>
      </c>
      <c r="B37" s="13">
        <v>0</v>
      </c>
      <c r="C37" s="28">
        <v>0</v>
      </c>
      <c r="D37" s="13">
        <f>+B37+C37</f>
        <v>0</v>
      </c>
      <c r="E37" s="13">
        <v>0</v>
      </c>
      <c r="F37" s="25">
        <v>0</v>
      </c>
      <c r="G37" s="14">
        <f>+D37-E37</f>
        <v>0</v>
      </c>
    </row>
    <row r="38" spans="1:7" ht="24">
      <c r="A38" s="15" t="s">
        <v>20</v>
      </c>
      <c r="B38" s="13">
        <v>0</v>
      </c>
      <c r="C38" s="28">
        <v>0</v>
      </c>
      <c r="D38" s="13">
        <f>+B38+C38</f>
        <v>0</v>
      </c>
      <c r="E38" s="13">
        <v>0</v>
      </c>
      <c r="F38" s="25">
        <v>0</v>
      </c>
      <c r="G38" s="14">
        <f>+D38-E38</f>
        <v>0</v>
      </c>
    </row>
    <row r="39" spans="1:7" ht="24">
      <c r="A39" s="17" t="s">
        <v>29</v>
      </c>
      <c r="B39" s="9">
        <v>0</v>
      </c>
      <c r="C39" s="9">
        <f>+C41</f>
        <v>11448540</v>
      </c>
      <c r="D39" s="9">
        <f>+D41</f>
        <v>11448540</v>
      </c>
      <c r="E39" s="9">
        <f>+E41</f>
        <v>0</v>
      </c>
      <c r="F39" s="23">
        <f>+F41</f>
        <v>0</v>
      </c>
      <c r="G39" s="16">
        <f>+G41</f>
        <v>11448540</v>
      </c>
    </row>
    <row r="40" spans="1:7" ht="24">
      <c r="A40" s="15" t="s">
        <v>30</v>
      </c>
      <c r="B40" s="13">
        <v>0</v>
      </c>
      <c r="C40" s="13">
        <v>0</v>
      </c>
      <c r="D40" s="13">
        <v>0</v>
      </c>
      <c r="E40" s="13">
        <v>0</v>
      </c>
      <c r="F40" s="25">
        <v>0</v>
      </c>
      <c r="G40" s="14">
        <f>+D40-E40</f>
        <v>0</v>
      </c>
    </row>
    <row r="41" spans="1:7" ht="36">
      <c r="A41" s="15" t="s">
        <v>36</v>
      </c>
      <c r="B41" s="13">
        <v>0</v>
      </c>
      <c r="C41" s="33">
        <v>11448540</v>
      </c>
      <c r="D41" s="13">
        <f>+B41+C41</f>
        <v>11448540</v>
      </c>
      <c r="E41" s="27">
        <v>0</v>
      </c>
      <c r="F41" s="29">
        <v>0</v>
      </c>
      <c r="G41" s="14">
        <f>+D41-E41</f>
        <v>11448540</v>
      </c>
    </row>
    <row r="42" spans="1:7" ht="18" customHeight="1">
      <c r="A42" s="15" t="s">
        <v>31</v>
      </c>
      <c r="B42" s="13">
        <v>0</v>
      </c>
      <c r="C42" s="13">
        <v>0</v>
      </c>
      <c r="D42" s="13">
        <v>0</v>
      </c>
      <c r="E42" s="18">
        <v>0</v>
      </c>
      <c r="F42" s="26">
        <v>0</v>
      </c>
      <c r="G42" s="19">
        <f>+D42-E42</f>
        <v>0</v>
      </c>
    </row>
    <row r="43" spans="1:7" ht="21" customHeight="1" thickBot="1">
      <c r="A43" s="20" t="s">
        <v>32</v>
      </c>
      <c r="B43" s="21">
        <f>+B20+B27+B35+B39</f>
        <v>905000000</v>
      </c>
      <c r="C43" s="21">
        <f>+C20+C27+C35+C39</f>
        <v>109360381.09</v>
      </c>
      <c r="D43" s="21">
        <f>+D39+D35+D27+D20</f>
        <v>1014360381.09</v>
      </c>
      <c r="E43" s="21">
        <f>+E39+E35+E27+E20</f>
        <v>220167531.63</v>
      </c>
      <c r="F43" s="21">
        <f>+F39+F35+F27+F20</f>
        <v>168969310.54999998</v>
      </c>
      <c r="G43" s="22">
        <f>+G39+G35+G27+G20</f>
        <v>794192849.46</v>
      </c>
    </row>
    <row r="44" spans="3:4" ht="12.75">
      <c r="C44" s="1"/>
      <c r="D44" s="1"/>
    </row>
    <row r="56" spans="1:7" ht="12.75" customHeight="1">
      <c r="A56" s="30" t="s">
        <v>37</v>
      </c>
      <c r="B56" s="34" t="s">
        <v>38</v>
      </c>
      <c r="C56" s="35"/>
      <c r="D56" s="34" t="s">
        <v>39</v>
      </c>
      <c r="E56" s="35"/>
      <c r="F56" s="35"/>
      <c r="G56" s="35"/>
    </row>
    <row r="57" spans="1:7" ht="15" customHeight="1">
      <c r="A57" s="31" t="s">
        <v>46</v>
      </c>
      <c r="B57" s="36" t="s">
        <v>40</v>
      </c>
      <c r="C57" s="36"/>
      <c r="D57" s="36" t="s">
        <v>41</v>
      </c>
      <c r="E57" s="36"/>
      <c r="F57" s="36"/>
      <c r="G57" s="36"/>
    </row>
    <row r="58" spans="1:7" ht="14.25" customHeight="1">
      <c r="A58" s="32" t="s">
        <v>42</v>
      </c>
      <c r="B58" s="37" t="s">
        <v>43</v>
      </c>
      <c r="C58" s="37"/>
      <c r="D58" s="37" t="s">
        <v>44</v>
      </c>
      <c r="E58" s="37"/>
      <c r="F58" s="37"/>
      <c r="G58" s="37"/>
    </row>
  </sheetData>
  <sheetProtection/>
  <mergeCells count="12">
    <mergeCell ref="B17:G17"/>
    <mergeCell ref="A17:A19"/>
    <mergeCell ref="A12:G12"/>
    <mergeCell ref="A13:G13"/>
    <mergeCell ref="A14:G14"/>
    <mergeCell ref="A15:G15"/>
    <mergeCell ref="B56:C56"/>
    <mergeCell ref="D56:G56"/>
    <mergeCell ref="B57:C57"/>
    <mergeCell ref="D57:G57"/>
    <mergeCell ref="B58:C58"/>
    <mergeCell ref="D58:G58"/>
  </mergeCells>
  <printOptions/>
  <pageMargins left="0.4330708661417323" right="0" top="0" bottom="0" header="0" footer="0"/>
  <pageSetup fitToHeight="0" fitToWidth="0" horizontalDpi="600" verticalDpi="600" orientation="portrait" scale="75" r:id="rId2"/>
  <ignoredErrors>
    <ignoredError sqref="G27 G35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Tesorero</cp:lastModifiedBy>
  <cp:lastPrinted>2023-04-25T03:03:39Z</cp:lastPrinted>
  <dcterms:created xsi:type="dcterms:W3CDTF">2020-04-26T02:21:41Z</dcterms:created>
  <dcterms:modified xsi:type="dcterms:W3CDTF">2023-04-25T03:03:42Z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