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tabRatio="500" activeTab="0"/>
  </bookViews>
  <sheets>
    <sheet name="Sheet1" sheetId="1" r:id="rId1"/>
  </sheets>
  <definedNames>
    <definedName name="_xlnm.Print_Area" localSheetId="0">'Sheet1'!$A$1:$G$134</definedName>
  </definedNames>
  <calcPr fullCalcOnLoad="1"/>
</workbook>
</file>

<file path=xl/sharedStrings.xml><?xml version="1.0" encoding="utf-8"?>
<sst xmlns="http://schemas.openxmlformats.org/spreadsheetml/2006/main" count="81" uniqueCount="68">
  <si>
    <t>3 = (1 + 2)</t>
  </si>
  <si>
    <t>6 = (3 - 4)</t>
  </si>
  <si>
    <t>Servicios Personales</t>
  </si>
  <si>
    <t>Remuneraciones Al Personal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</si>
  <si>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</si>
  <si>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</si>
  <si>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</si>
  <si>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</si>
  <si>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</si>
  <si>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</si>
  <si>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</si>
  <si>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</si>
  <si>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</si>
  <si>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</si>
  <si>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</si>
  <si>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</si>
  <si>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</si>
  <si>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</si>
  <si>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</si>
  <si>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</si>
  <si>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</si>
  <si>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</si>
  <si>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</si>
  <si>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</si>
  <si>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</si>
  <si>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</si>
  <si>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</si>
  <si>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Ayudas</t>
  </si>
  <si>
    <t>Transferencias Internas Y Asignaciones Al Sector Público</t>
  </si>
  <si>
    <t>Ayudas Sociales</t>
  </si>
  <si>
    <t>Pensiones Y Jubilaciones</t>
  </si>
  <si>
    <t>Donativos</t>
  </si>
  <si>
    <t>Bienes Muebles, Inmuebles E Intagibles</t>
  </si>
  <si>
    <t>Mobiliario Y Equipo De Administración</t>
  </si>
  <si>
    <t>Mobiliario Y Equipo Educacional Y Recreativo</t>
  </si>
  <si>
    <t>Vehículos Y Equipo De Transporte</t>
  </si>
  <si>
    <t>Maquinaria, Otro Equipos Y Herramientas</t>
  </si>
  <si>
    <t>Activos Intangibles</t>
  </si>
  <si>
    <t>Inversión Pública</t>
  </si>
  <si>
    <t>Obra Pública En Bienes De Dominio Público</t>
  </si>
  <si>
    <t>Inversiones Financieras Y Otras Provisiones</t>
  </si>
  <si>
    <t>Provisiones Para Contingencias Y Otras Erogaciones Especiales</t>
  </si>
  <si>
    <t>Participaciones Y Aportaciones</t>
  </si>
  <si>
    <t>Convenios</t>
  </si>
  <si>
    <t>Deuda Pública</t>
  </si>
  <si>
    <t>Amortización De La Deuda Pública</t>
  </si>
  <si>
    <t>Intereses De La Deuda Pública</t>
  </si>
  <si>
    <t>TOTAL DEL GASTO</t>
  </si>
  <si>
    <t>Aprobado</t>
  </si>
  <si>
    <t>Ampliaciones/ (Reducciones)</t>
  </si>
  <si>
    <t>Modificado</t>
  </si>
  <si>
    <t>Devengado</t>
  </si>
  <si>
    <t>Pagado</t>
  </si>
  <si>
    <t>Subejercicio</t>
  </si>
  <si>
    <t>Concepto</t>
  </si>
  <si>
    <t>EGRESOS</t>
  </si>
  <si>
    <t>Calle José Haroz Aguilar No. 2000, Fraccionamiento Villa Turística</t>
  </si>
  <si>
    <t>pag. 1 - 2</t>
  </si>
  <si>
    <t>pag. 2 - 2</t>
  </si>
  <si>
    <t>Materiales Y Suministros Para Seguridad</t>
  </si>
  <si>
    <t>Subsidios Y Subvenciones</t>
  </si>
  <si>
    <t>Obra Pública En Bienes Propios</t>
  </si>
  <si>
    <t>Equipo E Instrumental Médico Y De Laboratorio</t>
  </si>
  <si>
    <t>Equipo De Defensa Y Seguridad</t>
  </si>
  <si>
    <t>Estado Analítico del Ejercicio del Presupuesto de Egresos, Clasificación Por Objeto del Gasto (Capítulo y Concepto)</t>
  </si>
  <si>
    <t>Ayuntamiento Municipal de Playas de Rosarito, B.C.</t>
  </si>
  <si>
    <t>Del 01 de Enero al 30 de Septiembre de 2022</t>
  </si>
  <si>
    <t>Del 01 de Enero al 30 de septiembre de 2022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</si>
</sst>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  <numFmt numFmtId="166" formatCode="&quot;$&quot;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_-* #,##0.00\ _€_-;\-* #,##0.00\ _€_-;_-* &quot;-&quot;??\ _€_-;_-@_-"/>
    <numFmt numFmtId="172" formatCode="[$-1080A]&quot;$&quot;#,##0.00"/>
  </numFmts>
  <fonts count="47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>
        <color rgb="FF000000"/>
      </right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9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left" vertical="top" indent="3"/>
    </xf>
    <xf numFmtId="8" fontId="0" fillId="0" borderId="0" xfId="0" applyNumberFormat="1" applyAlignment="1">
      <alignment vertical="top"/>
    </xf>
    <xf numFmtId="0" fontId="0" fillId="0" borderId="10" xfId="0" applyBorder="1" applyAlignment="1">
      <alignment vertical="top"/>
    </xf>
    <xf numFmtId="16" fontId="0" fillId="0" borderId="10" xfId="0" applyNumberFormat="1" applyBorder="1" applyAlignment="1">
      <alignment horizontal="left" vertical="top" indent="3"/>
    </xf>
    <xf numFmtId="0" fontId="0" fillId="0" borderId="11" xfId="0" applyBorder="1" applyAlignment="1">
      <alignment vertical="top"/>
    </xf>
    <xf numFmtId="166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indent="1"/>
    </xf>
    <xf numFmtId="0" fontId="4" fillId="0" borderId="15" xfId="0" applyFont="1" applyBorder="1" applyAlignment="1">
      <alignment horizontal="left" vertical="top" indent="1"/>
    </xf>
    <xf numFmtId="0" fontId="4" fillId="0" borderId="15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left" vertical="center" indent="11"/>
    </xf>
    <xf numFmtId="0" fontId="3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/>
    </xf>
    <xf numFmtId="0" fontId="3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left" vertical="top" indent="1"/>
    </xf>
    <xf numFmtId="0" fontId="4" fillId="0" borderId="15" xfId="0" applyFont="1" applyBorder="1" applyAlignment="1">
      <alignment horizontal="right" vertical="center" wrapText="1"/>
    </xf>
    <xf numFmtId="0" fontId="0" fillId="0" borderId="11" xfId="0" applyBorder="1" applyAlignment="1">
      <alignment vertical="top"/>
    </xf>
    <xf numFmtId="16" fontId="0" fillId="0" borderId="0" xfId="0" applyNumberFormat="1" applyBorder="1" applyAlignment="1">
      <alignment horizontal="left" vertical="top" indent="3"/>
    </xf>
    <xf numFmtId="0" fontId="4" fillId="0" borderId="15" xfId="0" applyFont="1" applyBorder="1" applyAlignment="1">
      <alignment horizontal="left" vertical="center" wrapText="1" indent="1"/>
    </xf>
    <xf numFmtId="166" fontId="4" fillId="0" borderId="18" xfId="0" applyNumberFormat="1" applyFont="1" applyBorder="1" applyAlignment="1">
      <alignment horizontal="right" vertical="center"/>
    </xf>
    <xf numFmtId="166" fontId="43" fillId="0" borderId="19" xfId="0" applyNumberFormat="1" applyFont="1" applyBorder="1" applyAlignment="1">
      <alignment horizontal="right" vertical="center" wrapText="1" readingOrder="1"/>
    </xf>
    <xf numFmtId="166" fontId="43" fillId="0" borderId="18" xfId="0" applyNumberFormat="1" applyFont="1" applyBorder="1" applyAlignment="1">
      <alignment horizontal="right" vertical="center" wrapText="1" readingOrder="1"/>
    </xf>
    <xf numFmtId="166" fontId="43" fillId="0" borderId="20" xfId="0" applyNumberFormat="1" applyFont="1" applyBorder="1" applyAlignment="1">
      <alignment horizontal="right" vertical="center" wrapText="1" readingOrder="1"/>
    </xf>
    <xf numFmtId="166" fontId="4" fillId="0" borderId="21" xfId="0" applyNumberFormat="1" applyFont="1" applyBorder="1" applyAlignment="1">
      <alignment horizontal="right" vertical="center"/>
    </xf>
    <xf numFmtId="166" fontId="4" fillId="0" borderId="0" xfId="49" applyNumberFormat="1" applyFont="1" applyBorder="1" applyAlignment="1">
      <alignment horizontal="right" vertical="center"/>
    </xf>
    <xf numFmtId="166" fontId="44" fillId="0" borderId="18" xfId="0" applyNumberFormat="1" applyFont="1" applyBorder="1" applyAlignment="1">
      <alignment horizontal="right" vertical="center"/>
    </xf>
    <xf numFmtId="166" fontId="4" fillId="0" borderId="19" xfId="0" applyNumberFormat="1" applyFont="1" applyBorder="1" applyAlignment="1">
      <alignment horizontal="right" vertical="center"/>
    </xf>
    <xf numFmtId="166" fontId="4" fillId="0" borderId="22" xfId="0" applyNumberFormat="1" applyFont="1" applyBorder="1" applyAlignment="1">
      <alignment horizontal="right" vertical="center"/>
    </xf>
    <xf numFmtId="166" fontId="7" fillId="0" borderId="19" xfId="0" applyNumberFormat="1" applyFont="1" applyBorder="1" applyAlignment="1">
      <alignment horizontal="right" vertical="center"/>
    </xf>
    <xf numFmtId="166" fontId="4" fillId="0" borderId="0" xfId="0" applyNumberFormat="1" applyFont="1" applyAlignment="1">
      <alignment horizontal="right" vertical="center"/>
    </xf>
    <xf numFmtId="166" fontId="3" fillId="0" borderId="18" xfId="0" applyNumberFormat="1" applyFont="1" applyBorder="1" applyAlignment="1">
      <alignment horizontal="right" vertical="center"/>
    </xf>
    <xf numFmtId="166" fontId="3" fillId="0" borderId="19" xfId="0" applyNumberFormat="1" applyFont="1" applyBorder="1" applyAlignment="1">
      <alignment horizontal="right" vertical="center"/>
    </xf>
    <xf numFmtId="166" fontId="3" fillId="0" borderId="23" xfId="0" applyNumberFormat="1" applyFont="1" applyBorder="1" applyAlignment="1">
      <alignment horizontal="right" vertical="center"/>
    </xf>
    <xf numFmtId="166" fontId="3" fillId="0" borderId="24" xfId="0" applyNumberFormat="1" applyFont="1" applyBorder="1" applyAlignment="1">
      <alignment horizontal="right" vertical="center"/>
    </xf>
    <xf numFmtId="166" fontId="3" fillId="0" borderId="21" xfId="0" applyNumberFormat="1" applyFont="1" applyBorder="1" applyAlignment="1">
      <alignment horizontal="right" vertical="center"/>
    </xf>
    <xf numFmtId="166" fontId="45" fillId="0" borderId="0" xfId="49" applyNumberFormat="1" applyFont="1" applyBorder="1" applyAlignment="1">
      <alignment horizontal="right" vertical="center"/>
    </xf>
    <xf numFmtId="166" fontId="3" fillId="0" borderId="25" xfId="0" applyNumberFormat="1" applyFont="1" applyBorder="1" applyAlignment="1">
      <alignment horizontal="right" vertical="center"/>
    </xf>
    <xf numFmtId="166" fontId="3" fillId="0" borderId="26" xfId="0" applyNumberFormat="1" applyFont="1" applyBorder="1" applyAlignment="1">
      <alignment horizontal="right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6" fillId="0" borderId="0" xfId="0" applyFont="1" applyAlignment="1">
      <alignment horizontal="center" vertical="top" wrapText="1" readingOrder="1"/>
    </xf>
    <xf numFmtId="0" fontId="4" fillId="0" borderId="15" xfId="0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118</xdr:row>
      <xdr:rowOff>0</xdr:rowOff>
    </xdr:from>
    <xdr:to>
      <xdr:col>6</xdr:col>
      <xdr:colOff>723900</xdr:colOff>
      <xdr:row>118</xdr:row>
      <xdr:rowOff>0</xdr:rowOff>
    </xdr:to>
    <xdr:sp>
      <xdr:nvSpPr>
        <xdr:cNvPr id="1" name="Conector recto 3"/>
        <xdr:cNvSpPr>
          <a:spLocks/>
        </xdr:cNvSpPr>
      </xdr:nvSpPr>
      <xdr:spPr>
        <a:xfrm>
          <a:off x="5810250" y="22755225"/>
          <a:ext cx="2647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118</xdr:row>
      <xdr:rowOff>19050</xdr:rowOff>
    </xdr:from>
    <xdr:to>
      <xdr:col>1</xdr:col>
      <xdr:colOff>228600</xdr:colOff>
      <xdr:row>121</xdr:row>
      <xdr:rowOff>28575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276225" y="22774275"/>
          <a:ext cx="26670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HILDA ARACELI BROWN FIGUEREDO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MUNICIPAL</a:t>
          </a:r>
        </a:p>
      </xdr:txBody>
    </xdr:sp>
    <xdr:clientData/>
  </xdr:twoCellAnchor>
  <xdr:twoCellAnchor>
    <xdr:from>
      <xdr:col>1</xdr:col>
      <xdr:colOff>400050</xdr:colOff>
      <xdr:row>118</xdr:row>
      <xdr:rowOff>19050</xdr:rowOff>
    </xdr:from>
    <xdr:to>
      <xdr:col>4</xdr:col>
      <xdr:colOff>66675</xdr:colOff>
      <xdr:row>121</xdr:row>
      <xdr:rowOff>19050</xdr:rowOff>
    </xdr:to>
    <xdr:sp>
      <xdr:nvSpPr>
        <xdr:cNvPr id="3" name="CuadroTexto 5"/>
        <xdr:cNvSpPr txBox="1">
          <a:spLocks noChangeArrowheads="1"/>
        </xdr:cNvSpPr>
      </xdr:nvSpPr>
      <xdr:spPr>
        <a:xfrm>
          <a:off x="3114675" y="22774275"/>
          <a:ext cx="27241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MANUEL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ZERMEÑO CHAVEZ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MUNICIPAL</a:t>
          </a:r>
        </a:p>
      </xdr:txBody>
    </xdr:sp>
    <xdr:clientData/>
  </xdr:twoCellAnchor>
  <xdr:twoCellAnchor>
    <xdr:from>
      <xdr:col>0</xdr:col>
      <xdr:colOff>314325</xdr:colOff>
      <xdr:row>118</xdr:row>
      <xdr:rowOff>9525</xdr:rowOff>
    </xdr:from>
    <xdr:to>
      <xdr:col>1</xdr:col>
      <xdr:colOff>152400</xdr:colOff>
      <xdr:row>118</xdr:row>
      <xdr:rowOff>9525</xdr:rowOff>
    </xdr:to>
    <xdr:sp>
      <xdr:nvSpPr>
        <xdr:cNvPr id="4" name="Conector recto 9"/>
        <xdr:cNvSpPr>
          <a:spLocks/>
        </xdr:cNvSpPr>
      </xdr:nvSpPr>
      <xdr:spPr>
        <a:xfrm>
          <a:off x="314325" y="22764750"/>
          <a:ext cx="2552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118</xdr:row>
      <xdr:rowOff>9525</xdr:rowOff>
    </xdr:from>
    <xdr:to>
      <xdr:col>3</xdr:col>
      <xdr:colOff>866775</xdr:colOff>
      <xdr:row>118</xdr:row>
      <xdr:rowOff>9525</xdr:rowOff>
    </xdr:to>
    <xdr:sp>
      <xdr:nvSpPr>
        <xdr:cNvPr id="5" name="Conector recto 10"/>
        <xdr:cNvSpPr>
          <a:spLocks/>
        </xdr:cNvSpPr>
      </xdr:nvSpPr>
      <xdr:spPr>
        <a:xfrm>
          <a:off x="3257550" y="22764750"/>
          <a:ext cx="2400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56</xdr:row>
      <xdr:rowOff>9525</xdr:rowOff>
    </xdr:from>
    <xdr:to>
      <xdr:col>6</xdr:col>
      <xdr:colOff>523875</xdr:colOff>
      <xdr:row>62</xdr:row>
      <xdr:rowOff>66675</xdr:rowOff>
    </xdr:to>
    <xdr:pic>
      <xdr:nvPicPr>
        <xdr:cNvPr id="6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591925"/>
          <a:ext cx="8058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127</xdr:row>
      <xdr:rowOff>9525</xdr:rowOff>
    </xdr:from>
    <xdr:to>
      <xdr:col>6</xdr:col>
      <xdr:colOff>581025</xdr:colOff>
      <xdr:row>133</xdr:row>
      <xdr:rowOff>66675</xdr:rowOff>
    </xdr:to>
    <xdr:pic>
      <xdr:nvPicPr>
        <xdr:cNvPr id="7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4279225"/>
          <a:ext cx="8058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2</xdr:row>
      <xdr:rowOff>9525</xdr:rowOff>
    </xdr:from>
    <xdr:to>
      <xdr:col>3</xdr:col>
      <xdr:colOff>333375</xdr:colOff>
      <xdr:row>10</xdr:row>
      <xdr:rowOff>76200</xdr:rowOff>
    </xdr:to>
    <xdr:pic>
      <xdr:nvPicPr>
        <xdr:cNvPr id="8" name="image1.png"/>
        <xdr:cNvPicPr preferRelativeResize="1">
          <a:picLocks noChangeAspect="1"/>
        </xdr:cNvPicPr>
      </xdr:nvPicPr>
      <xdr:blipFill>
        <a:blip r:embed="rId2"/>
        <a:srcRect l="16676" t="6469" r="10473" b="7058"/>
        <a:stretch>
          <a:fillRect/>
        </a:stretch>
      </xdr:blipFill>
      <xdr:spPr>
        <a:xfrm>
          <a:off x="3590925" y="333375"/>
          <a:ext cx="15335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65</xdr:row>
      <xdr:rowOff>19050</xdr:rowOff>
    </xdr:from>
    <xdr:to>
      <xdr:col>3</xdr:col>
      <xdr:colOff>304800</xdr:colOff>
      <xdr:row>73</xdr:row>
      <xdr:rowOff>85725</xdr:rowOff>
    </xdr:to>
    <xdr:pic>
      <xdr:nvPicPr>
        <xdr:cNvPr id="9" name="image1.png"/>
        <xdr:cNvPicPr preferRelativeResize="1">
          <a:picLocks noChangeAspect="1"/>
        </xdr:cNvPicPr>
      </xdr:nvPicPr>
      <xdr:blipFill>
        <a:blip r:embed="rId2"/>
        <a:srcRect l="16676" t="6469" r="10473" b="7058"/>
        <a:stretch>
          <a:fillRect/>
        </a:stretch>
      </xdr:blipFill>
      <xdr:spPr>
        <a:xfrm>
          <a:off x="3562350" y="13058775"/>
          <a:ext cx="15335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819150</xdr:colOff>
      <xdr:row>118</xdr:row>
      <xdr:rowOff>28575</xdr:rowOff>
    </xdr:from>
    <xdr:to>
      <xdr:col>6</xdr:col>
      <xdr:colOff>914400</xdr:colOff>
      <xdr:row>121</xdr:row>
      <xdr:rowOff>9525</xdr:rowOff>
    </xdr:to>
    <xdr:sp>
      <xdr:nvSpPr>
        <xdr:cNvPr id="10" name="CuadroTexto 11"/>
        <xdr:cNvSpPr txBox="1">
          <a:spLocks noChangeArrowheads="1"/>
        </xdr:cNvSpPr>
      </xdr:nvSpPr>
      <xdr:spPr>
        <a:xfrm>
          <a:off x="5610225" y="22783800"/>
          <a:ext cx="30384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BRANDON GABRIEL MARTÍNEZ VILLASEÑOR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PROGRAMACIÓN Y PRESUPUESTOS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2:H127"/>
  <sheetViews>
    <sheetView tabSelected="1" view="pageBreakPreview" zoomScaleSheetLayoutView="100" zoomScalePageLayoutView="0" workbookViewId="0" topLeftCell="A91">
      <selection activeCell="A79" sqref="A79"/>
    </sheetView>
  </sheetViews>
  <sheetFormatPr defaultColWidth="6.8515625" defaultRowHeight="12.75" customHeight="1"/>
  <cols>
    <col min="1" max="1" width="40.7109375" style="0" customWidth="1"/>
    <col min="2" max="2" width="16.57421875" style="0" customWidth="1"/>
    <col min="3" max="3" width="14.57421875" style="0" customWidth="1"/>
    <col min="4" max="7" width="14.7109375" style="0" bestFit="1" customWidth="1"/>
  </cols>
  <sheetData>
    <row r="12" spans="1:7" ht="15.75">
      <c r="A12" s="55" t="s">
        <v>65</v>
      </c>
      <c r="B12" s="55"/>
      <c r="C12" s="55"/>
      <c r="D12" s="55"/>
      <c r="E12" s="55"/>
      <c r="F12" s="55"/>
      <c r="G12" s="55"/>
    </row>
    <row r="13" spans="1:7" ht="15.75">
      <c r="A13" s="55" t="s">
        <v>56</v>
      </c>
      <c r="B13" s="55"/>
      <c r="C13" s="55"/>
      <c r="D13" s="55"/>
      <c r="E13" s="55"/>
      <c r="F13" s="55"/>
      <c r="G13" s="55"/>
    </row>
    <row r="14" spans="1:7" ht="15">
      <c r="A14" s="56" t="s">
        <v>64</v>
      </c>
      <c r="B14" s="56"/>
      <c r="C14" s="56"/>
      <c r="D14" s="56"/>
      <c r="E14" s="56"/>
      <c r="F14" s="56"/>
      <c r="G14" s="56"/>
    </row>
    <row r="15" spans="1:7" ht="14.25">
      <c r="A15" s="57" t="s">
        <v>66</v>
      </c>
      <c r="B15" s="57"/>
      <c r="C15" s="57"/>
      <c r="D15" s="57"/>
      <c r="E15" s="57"/>
      <c r="F15" s="57"/>
      <c r="G15" s="57"/>
    </row>
    <row r="16" spans="1:7" ht="13.5" thickBot="1">
      <c r="A16" s="29"/>
      <c r="B16" s="29"/>
      <c r="C16" s="29"/>
      <c r="D16" s="29"/>
      <c r="E16" s="29"/>
      <c r="F16" s="29"/>
      <c r="G16" s="29"/>
    </row>
    <row r="17" spans="1:7" ht="12.75" customHeight="1">
      <c r="A17" s="51" t="s">
        <v>54</v>
      </c>
      <c r="B17" s="53" t="s">
        <v>55</v>
      </c>
      <c r="C17" s="53"/>
      <c r="D17" s="53"/>
      <c r="E17" s="53"/>
      <c r="F17" s="53"/>
      <c r="G17" s="54"/>
    </row>
    <row r="18" spans="1:7" ht="25.5" customHeight="1">
      <c r="A18" s="52"/>
      <c r="B18" s="10" t="s">
        <v>48</v>
      </c>
      <c r="C18" s="11" t="s">
        <v>49</v>
      </c>
      <c r="D18" s="10" t="s">
        <v>50</v>
      </c>
      <c r="E18" s="10" t="s">
        <v>51</v>
      </c>
      <c r="F18" s="10" t="s">
        <v>52</v>
      </c>
      <c r="G18" s="12" t="s">
        <v>53</v>
      </c>
    </row>
    <row r="19" spans="1:7" ht="12.75">
      <c r="A19" s="52"/>
      <c r="B19" s="13">
        <v>1</v>
      </c>
      <c r="C19" s="13">
        <v>2</v>
      </c>
      <c r="D19" s="14" t="s">
        <v>0</v>
      </c>
      <c r="E19" s="13">
        <v>4</v>
      </c>
      <c r="F19" s="13">
        <v>5</v>
      </c>
      <c r="G19" s="15" t="s">
        <v>1</v>
      </c>
    </row>
    <row r="20" spans="1:7" ht="16.5" customHeight="1">
      <c r="A20" s="23" t="s">
        <v>2</v>
      </c>
      <c r="B20" s="45">
        <f aca="true" t="shared" si="0" ref="B20:G20">SUM(B21:B26)</f>
        <v>374968000</v>
      </c>
      <c r="C20" s="45">
        <f t="shared" si="0"/>
        <v>57431280.99</v>
      </c>
      <c r="D20" s="45">
        <f t="shared" si="0"/>
        <v>432399280.99</v>
      </c>
      <c r="E20" s="45">
        <f t="shared" si="0"/>
        <v>266216424.46999997</v>
      </c>
      <c r="F20" s="45">
        <f t="shared" si="0"/>
        <v>255699357.91000003</v>
      </c>
      <c r="G20" s="46">
        <f t="shared" si="0"/>
        <v>166182856.51999998</v>
      </c>
    </row>
    <row r="21" spans="1:7" ht="12.75">
      <c r="A21" s="18" t="s">
        <v>3</v>
      </c>
      <c r="B21" s="33">
        <v>122338950.41</v>
      </c>
      <c r="C21" s="34">
        <v>17755496.09</v>
      </c>
      <c r="D21" s="34">
        <f aca="true" t="shared" si="1" ref="D21:D26">+B21+C21</f>
        <v>140094446.5</v>
      </c>
      <c r="E21" s="34">
        <v>96731469.44</v>
      </c>
      <c r="F21" s="34">
        <v>96731469.44</v>
      </c>
      <c r="G21" s="35">
        <f aca="true" t="shared" si="2" ref="G21:G26">+D21-E21</f>
        <v>43362977.06</v>
      </c>
    </row>
    <row r="22" spans="1:7" ht="24.75" customHeight="1">
      <c r="A22" s="24" t="s">
        <v>4</v>
      </c>
      <c r="B22" s="33">
        <v>0</v>
      </c>
      <c r="C22" s="34"/>
      <c r="D22" s="34">
        <f t="shared" si="1"/>
        <v>0</v>
      </c>
      <c r="E22" s="34"/>
      <c r="F22" s="34"/>
      <c r="G22" s="35">
        <f t="shared" si="2"/>
        <v>0</v>
      </c>
    </row>
    <row r="23" spans="1:7" ht="12.75">
      <c r="A23" s="18" t="s">
        <v>5</v>
      </c>
      <c r="B23" s="33">
        <v>75749025.42</v>
      </c>
      <c r="C23" s="34">
        <v>25822863.11</v>
      </c>
      <c r="D23" s="34">
        <f t="shared" si="1"/>
        <v>101571888.53</v>
      </c>
      <c r="E23" s="34">
        <v>37146094.51</v>
      </c>
      <c r="F23" s="34">
        <v>26629027.95</v>
      </c>
      <c r="G23" s="35">
        <f t="shared" si="2"/>
        <v>64425794.02</v>
      </c>
    </row>
    <row r="24" spans="1:7" ht="12.75">
      <c r="A24" s="18" t="s">
        <v>6</v>
      </c>
      <c r="B24" s="33">
        <v>35000000</v>
      </c>
      <c r="C24" s="34">
        <v>9953693.06</v>
      </c>
      <c r="D24" s="34">
        <f t="shared" si="1"/>
        <v>44953693.06</v>
      </c>
      <c r="E24" s="34">
        <v>33196205.44</v>
      </c>
      <c r="F24" s="34">
        <v>33196205.44</v>
      </c>
      <c r="G24" s="35">
        <f t="shared" si="2"/>
        <v>11757487.620000001</v>
      </c>
    </row>
    <row r="25" spans="1:7" ht="12.75">
      <c r="A25" s="18" t="s">
        <v>7</v>
      </c>
      <c r="B25" s="33">
        <v>141880024.17</v>
      </c>
      <c r="C25" s="34">
        <v>3899228.73</v>
      </c>
      <c r="D25" s="34">
        <f t="shared" si="1"/>
        <v>145779252.89999998</v>
      </c>
      <c r="E25" s="34">
        <v>99142655.08</v>
      </c>
      <c r="F25" s="34">
        <v>99142655.08</v>
      </c>
      <c r="G25" s="35">
        <f t="shared" si="2"/>
        <v>46636597.81999998</v>
      </c>
    </row>
    <row r="26" spans="1:7" ht="12.75">
      <c r="A26" s="18" t="s">
        <v>8</v>
      </c>
      <c r="B26" s="41">
        <v>0</v>
      </c>
      <c r="C26" s="34">
        <v>0</v>
      </c>
      <c r="D26" s="34">
        <f t="shared" si="1"/>
        <v>0</v>
      </c>
      <c r="E26" s="34">
        <v>0</v>
      </c>
      <c r="F26" s="34">
        <f>+C26+E26</f>
        <v>0</v>
      </c>
      <c r="G26" s="35">
        <f t="shared" si="2"/>
        <v>0</v>
      </c>
    </row>
    <row r="27" spans="1:7" ht="12.75" customHeight="1">
      <c r="A27" s="25"/>
      <c r="B27" s="33"/>
      <c r="C27" s="34"/>
      <c r="D27" s="34"/>
      <c r="E27" s="34"/>
      <c r="F27" s="34"/>
      <c r="G27" s="35"/>
    </row>
    <row r="28" spans="1:7" ht="17.25" customHeight="1">
      <c r="A28" s="23" t="s">
        <v>9</v>
      </c>
      <c r="B28" s="43">
        <f aca="true" t="shared" si="3" ref="B28:G28">SUM(B29:B36)</f>
        <v>45775912.44</v>
      </c>
      <c r="C28" s="43">
        <f t="shared" si="3"/>
        <v>19110271.33</v>
      </c>
      <c r="D28" s="43">
        <f t="shared" si="3"/>
        <v>64886183.769999996</v>
      </c>
      <c r="E28" s="43">
        <f t="shared" si="3"/>
        <v>28186812.81</v>
      </c>
      <c r="F28" s="43">
        <f t="shared" si="3"/>
        <v>27871982.229999997</v>
      </c>
      <c r="G28" s="47">
        <f t="shared" si="3"/>
        <v>36699370.95999999</v>
      </c>
    </row>
    <row r="29" spans="1:7" ht="26.25" customHeight="1">
      <c r="A29" s="24" t="s">
        <v>10</v>
      </c>
      <c r="B29" s="33">
        <v>3516462.44</v>
      </c>
      <c r="C29" s="34">
        <v>322699.78</v>
      </c>
      <c r="D29" s="34">
        <f>+B29+C29</f>
        <v>3839162.2199999997</v>
      </c>
      <c r="E29" s="34">
        <v>2143004.58</v>
      </c>
      <c r="F29" s="34">
        <v>1979876.51</v>
      </c>
      <c r="G29" s="35">
        <f aca="true" t="shared" si="4" ref="G29:G36">+D29-E29</f>
        <v>1696157.6399999997</v>
      </c>
    </row>
    <row r="30" spans="1:7" ht="12.75">
      <c r="A30" s="18" t="s">
        <v>11</v>
      </c>
      <c r="B30" s="33">
        <v>760000</v>
      </c>
      <c r="C30" s="34">
        <v>78260</v>
      </c>
      <c r="D30" s="34">
        <f aca="true" t="shared" si="5" ref="D30:D36">+B30+C30</f>
        <v>838260</v>
      </c>
      <c r="E30" s="34">
        <v>316889.2</v>
      </c>
      <c r="F30" s="34">
        <v>301322.8</v>
      </c>
      <c r="G30" s="35">
        <f t="shared" si="4"/>
        <v>521370.8</v>
      </c>
    </row>
    <row r="31" spans="1:7" ht="25.5" customHeight="1">
      <c r="A31" s="24" t="s">
        <v>12</v>
      </c>
      <c r="B31" s="33">
        <v>9086750</v>
      </c>
      <c r="C31" s="34">
        <v>14140560</v>
      </c>
      <c r="D31" s="34">
        <f t="shared" si="5"/>
        <v>23227310</v>
      </c>
      <c r="E31" s="34">
        <v>4731724.53</v>
      </c>
      <c r="F31" s="34">
        <v>4636824.93</v>
      </c>
      <c r="G31" s="35">
        <f t="shared" si="4"/>
        <v>18495585.47</v>
      </c>
    </row>
    <row r="32" spans="1:7" ht="24" customHeight="1">
      <c r="A32" s="24" t="s">
        <v>13</v>
      </c>
      <c r="B32" s="33">
        <v>505200</v>
      </c>
      <c r="C32" s="34">
        <v>10200</v>
      </c>
      <c r="D32" s="34">
        <f t="shared" si="5"/>
        <v>515400</v>
      </c>
      <c r="E32" s="34">
        <v>276025.78</v>
      </c>
      <c r="F32" s="34">
        <v>251860.66</v>
      </c>
      <c r="G32" s="35">
        <f t="shared" si="4"/>
        <v>239374.21999999997</v>
      </c>
    </row>
    <row r="33" spans="1:7" ht="12.75">
      <c r="A33" s="18" t="s">
        <v>14</v>
      </c>
      <c r="B33" s="33">
        <v>21607000</v>
      </c>
      <c r="C33" s="34">
        <v>1354665.61</v>
      </c>
      <c r="D33" s="34">
        <f t="shared" si="5"/>
        <v>22961665.61</v>
      </c>
      <c r="E33" s="34">
        <v>16740268.75</v>
      </c>
      <c r="F33" s="34">
        <v>16740268.75</v>
      </c>
      <c r="G33" s="35">
        <f t="shared" si="4"/>
        <v>6221396.859999999</v>
      </c>
    </row>
    <row r="34" spans="1:7" ht="24.75" customHeight="1">
      <c r="A34" s="24" t="s">
        <v>15</v>
      </c>
      <c r="B34" s="33">
        <v>4562000</v>
      </c>
      <c r="C34" s="34">
        <v>2981592.16</v>
      </c>
      <c r="D34" s="34">
        <f t="shared" si="5"/>
        <v>7543592.16</v>
      </c>
      <c r="E34" s="34">
        <v>767146.33</v>
      </c>
      <c r="F34" s="34">
        <v>753495.13</v>
      </c>
      <c r="G34" s="35">
        <f t="shared" si="4"/>
        <v>6776445.83</v>
      </c>
    </row>
    <row r="35" spans="1:7" ht="15.75" customHeight="1">
      <c r="A35" s="24" t="s">
        <v>59</v>
      </c>
      <c r="B35" s="33">
        <v>0</v>
      </c>
      <c r="C35" s="34">
        <v>0</v>
      </c>
      <c r="D35" s="34">
        <f t="shared" si="5"/>
        <v>0</v>
      </c>
      <c r="E35" s="34">
        <v>0</v>
      </c>
      <c r="F35" s="34">
        <v>0</v>
      </c>
      <c r="G35" s="35">
        <f t="shared" si="4"/>
        <v>0</v>
      </c>
    </row>
    <row r="36" spans="1:7" ht="25.5" customHeight="1">
      <c r="A36" s="31" t="s">
        <v>16</v>
      </c>
      <c r="B36" s="33">
        <v>5738500</v>
      </c>
      <c r="C36" s="34">
        <v>222293.78</v>
      </c>
      <c r="D36" s="34">
        <f t="shared" si="5"/>
        <v>5960793.78</v>
      </c>
      <c r="E36" s="34">
        <v>3211753.64</v>
      </c>
      <c r="F36" s="34">
        <v>3208333.45</v>
      </c>
      <c r="G36" s="35">
        <f t="shared" si="4"/>
        <v>2749040.14</v>
      </c>
    </row>
    <row r="37" spans="1:7" ht="12.75" customHeight="1">
      <c r="A37" s="25"/>
      <c r="B37" s="32"/>
      <c r="C37" s="32"/>
      <c r="D37" s="32"/>
      <c r="E37" s="32"/>
      <c r="F37" s="32"/>
      <c r="G37" s="36"/>
    </row>
    <row r="38" spans="1:7" ht="19.5" customHeight="1">
      <c r="A38" s="23" t="s">
        <v>17</v>
      </c>
      <c r="B38" s="43">
        <f aca="true" t="shared" si="6" ref="B38:G38">SUM(B39:B47)</f>
        <v>112905500</v>
      </c>
      <c r="C38" s="43">
        <f t="shared" si="6"/>
        <v>5685945.1899999995</v>
      </c>
      <c r="D38" s="43">
        <f t="shared" si="6"/>
        <v>118591445.19000001</v>
      </c>
      <c r="E38" s="43">
        <f t="shared" si="6"/>
        <v>72918485.13000001</v>
      </c>
      <c r="F38" s="43">
        <f t="shared" si="6"/>
        <v>72466524.5</v>
      </c>
      <c r="G38" s="47">
        <f t="shared" si="6"/>
        <v>45672960.059999995</v>
      </c>
    </row>
    <row r="39" spans="1:7" ht="12.75">
      <c r="A39" s="18" t="s">
        <v>18</v>
      </c>
      <c r="B39" s="33">
        <v>29522000</v>
      </c>
      <c r="C39" s="34">
        <v>1295500</v>
      </c>
      <c r="D39" s="34">
        <f aca="true" t="shared" si="7" ref="D39:D47">+B39+C39</f>
        <v>30817500</v>
      </c>
      <c r="E39" s="34">
        <v>23798783.03</v>
      </c>
      <c r="F39" s="34">
        <v>23798783.03</v>
      </c>
      <c r="G39" s="35">
        <f aca="true" t="shared" si="8" ref="G39:G47">+D39-E39</f>
        <v>7018716.969999999</v>
      </c>
    </row>
    <row r="40" spans="1:7" ht="12.75">
      <c r="A40" s="18" t="s">
        <v>19</v>
      </c>
      <c r="B40" s="33">
        <v>1437000</v>
      </c>
      <c r="C40" s="34">
        <v>153000</v>
      </c>
      <c r="D40" s="34">
        <f t="shared" si="7"/>
        <v>1590000</v>
      </c>
      <c r="E40" s="34">
        <v>960280.72</v>
      </c>
      <c r="F40" s="34">
        <v>960280.72</v>
      </c>
      <c r="G40" s="35">
        <f t="shared" si="8"/>
        <v>629719.28</v>
      </c>
    </row>
    <row r="41" spans="1:7" ht="25.5" customHeight="1">
      <c r="A41" s="24" t="s">
        <v>20</v>
      </c>
      <c r="B41" s="33">
        <v>19075500</v>
      </c>
      <c r="C41" s="34">
        <v>1023590.97</v>
      </c>
      <c r="D41" s="34">
        <f t="shared" si="7"/>
        <v>20099090.97</v>
      </c>
      <c r="E41" s="34">
        <v>9281528.04</v>
      </c>
      <c r="F41" s="34">
        <v>8925074.41</v>
      </c>
      <c r="G41" s="35">
        <f t="shared" si="8"/>
        <v>10817562.93</v>
      </c>
    </row>
    <row r="42" spans="1:7" ht="26.25" customHeight="1">
      <c r="A42" s="28" t="s">
        <v>21</v>
      </c>
      <c r="B42" s="33">
        <v>3350000</v>
      </c>
      <c r="C42" s="34">
        <v>707000</v>
      </c>
      <c r="D42" s="34">
        <f t="shared" si="7"/>
        <v>4057000</v>
      </c>
      <c r="E42" s="34">
        <v>2885772.27</v>
      </c>
      <c r="F42" s="34">
        <v>2885772.27</v>
      </c>
      <c r="G42" s="35">
        <f t="shared" si="8"/>
        <v>1171227.73</v>
      </c>
    </row>
    <row r="43" spans="1:7" ht="25.5" customHeight="1">
      <c r="A43" s="24" t="s">
        <v>22</v>
      </c>
      <c r="B43" s="33">
        <v>47536700</v>
      </c>
      <c r="C43" s="34">
        <v>3224.18</v>
      </c>
      <c r="D43" s="34">
        <f t="shared" si="7"/>
        <v>47539924.18</v>
      </c>
      <c r="E43" s="34">
        <v>30125389.1</v>
      </c>
      <c r="F43" s="34">
        <v>30093941.1</v>
      </c>
      <c r="G43" s="35">
        <f t="shared" si="8"/>
        <v>17414535.08</v>
      </c>
    </row>
    <row r="44" spans="1:7" ht="26.25" customHeight="1">
      <c r="A44" s="31" t="s">
        <v>23</v>
      </c>
      <c r="B44" s="33">
        <v>6277000</v>
      </c>
      <c r="C44" s="34">
        <v>100000</v>
      </c>
      <c r="D44" s="34">
        <f t="shared" si="7"/>
        <v>6377000</v>
      </c>
      <c r="E44" s="34">
        <v>3086560.86</v>
      </c>
      <c r="F44" s="34">
        <v>3051760.86</v>
      </c>
      <c r="G44" s="35">
        <f t="shared" si="8"/>
        <v>3290439.14</v>
      </c>
    </row>
    <row r="45" spans="1:7" ht="12.75">
      <c r="A45" s="18" t="s">
        <v>24</v>
      </c>
      <c r="B45" s="33">
        <v>1162250</v>
      </c>
      <c r="C45" s="34">
        <v>153871</v>
      </c>
      <c r="D45" s="34">
        <f t="shared" si="7"/>
        <v>1316121</v>
      </c>
      <c r="E45" s="34">
        <v>232178.06</v>
      </c>
      <c r="F45" s="34">
        <v>232178.06</v>
      </c>
      <c r="G45" s="35">
        <f t="shared" si="8"/>
        <v>1083942.94</v>
      </c>
    </row>
    <row r="46" spans="1:7" ht="12.75">
      <c r="A46" s="18" t="s">
        <v>25</v>
      </c>
      <c r="B46" s="33">
        <v>2720050</v>
      </c>
      <c r="C46" s="34">
        <v>2249759.04</v>
      </c>
      <c r="D46" s="34">
        <f t="shared" si="7"/>
        <v>4969809.04</v>
      </c>
      <c r="E46" s="34">
        <v>1308616.61</v>
      </c>
      <c r="F46" s="34">
        <v>1282864.61</v>
      </c>
      <c r="G46" s="35">
        <f t="shared" si="8"/>
        <v>3661192.4299999997</v>
      </c>
    </row>
    <row r="47" spans="1:7" ht="12.75">
      <c r="A47" s="18" t="s">
        <v>26</v>
      </c>
      <c r="B47" s="33">
        <v>1825000</v>
      </c>
      <c r="C47" s="34">
        <v>0</v>
      </c>
      <c r="D47" s="34">
        <f t="shared" si="7"/>
        <v>1825000</v>
      </c>
      <c r="E47" s="34">
        <v>1239376.44</v>
      </c>
      <c r="F47" s="34">
        <v>1235869.44</v>
      </c>
      <c r="G47" s="35">
        <f t="shared" si="8"/>
        <v>585623.56</v>
      </c>
    </row>
    <row r="48" spans="1:7" ht="12.75" customHeight="1">
      <c r="A48" s="25"/>
      <c r="B48" s="32"/>
      <c r="C48" s="32"/>
      <c r="D48" s="32"/>
      <c r="E48" s="32"/>
      <c r="F48" s="32"/>
      <c r="G48" s="36"/>
    </row>
    <row r="49" spans="1:7" ht="30" customHeight="1">
      <c r="A49" s="26" t="s">
        <v>27</v>
      </c>
      <c r="B49" s="43">
        <f aca="true" t="shared" si="9" ref="B49:G49">SUM(B50:B54)</f>
        <v>52018598.43</v>
      </c>
      <c r="C49" s="43">
        <f t="shared" si="9"/>
        <v>4808303.79</v>
      </c>
      <c r="D49" s="43">
        <f t="shared" si="9"/>
        <v>56826902.22</v>
      </c>
      <c r="E49" s="43">
        <f t="shared" si="9"/>
        <v>40010482.79</v>
      </c>
      <c r="F49" s="43">
        <f t="shared" si="9"/>
        <v>39782482.79</v>
      </c>
      <c r="G49" s="47">
        <f t="shared" si="9"/>
        <v>16816419.43</v>
      </c>
    </row>
    <row r="50" spans="1:7" ht="24.75" customHeight="1">
      <c r="A50" s="31" t="s">
        <v>28</v>
      </c>
      <c r="B50" s="33">
        <v>41268598.43</v>
      </c>
      <c r="C50" s="34">
        <v>1388203.79</v>
      </c>
      <c r="D50" s="34">
        <f>+B50+C50</f>
        <v>42656802.22</v>
      </c>
      <c r="E50" s="34">
        <v>31581105.24</v>
      </c>
      <c r="F50" s="34">
        <v>31581105.24</v>
      </c>
      <c r="G50" s="35">
        <f>+D50-E50</f>
        <v>11075696.98</v>
      </c>
    </row>
    <row r="51" spans="1:7" ht="12.75">
      <c r="A51" s="18" t="s">
        <v>60</v>
      </c>
      <c r="B51" s="32">
        <v>0</v>
      </c>
      <c r="C51" s="42">
        <v>0</v>
      </c>
      <c r="D51" s="34">
        <f>+B51+C51</f>
        <v>0</v>
      </c>
      <c r="E51" s="32"/>
      <c r="F51" s="32"/>
      <c r="G51" s="35">
        <f>+D51-E51</f>
        <v>0</v>
      </c>
    </row>
    <row r="52" spans="1:7" ht="12.75">
      <c r="A52" s="18" t="s">
        <v>29</v>
      </c>
      <c r="B52" s="33">
        <v>8650000</v>
      </c>
      <c r="C52" s="34">
        <v>5420100</v>
      </c>
      <c r="D52" s="34">
        <f>+B52+C52</f>
        <v>14070100</v>
      </c>
      <c r="E52" s="34">
        <v>8429377.55</v>
      </c>
      <c r="F52" s="34">
        <v>8201377.55</v>
      </c>
      <c r="G52" s="35">
        <f>+D52-E52</f>
        <v>5640722.449999999</v>
      </c>
    </row>
    <row r="53" spans="1:7" ht="12.75">
      <c r="A53" s="18" t="s">
        <v>30</v>
      </c>
      <c r="B53" s="33">
        <v>2000000</v>
      </c>
      <c r="C53" s="34">
        <v>-2000000</v>
      </c>
      <c r="D53" s="34">
        <f>+B53+C53</f>
        <v>0</v>
      </c>
      <c r="E53" s="34">
        <v>0</v>
      </c>
      <c r="F53" s="34">
        <v>0</v>
      </c>
      <c r="G53" s="35">
        <f>+D53-E53</f>
        <v>0</v>
      </c>
    </row>
    <row r="54" spans="1:7" ht="13.5" thickBot="1">
      <c r="A54" s="27" t="s">
        <v>31</v>
      </c>
      <c r="B54" s="33">
        <v>100000</v>
      </c>
      <c r="C54" s="34">
        <v>0</v>
      </c>
      <c r="D54" s="34">
        <f>+B54+C54</f>
        <v>100000</v>
      </c>
      <c r="E54" s="34">
        <v>0</v>
      </c>
      <c r="F54" s="34">
        <v>0</v>
      </c>
      <c r="G54" s="35">
        <f>+D54-E54</f>
        <v>100000</v>
      </c>
    </row>
    <row r="55" spans="1:7" ht="12.75">
      <c r="A55" s="4"/>
      <c r="B55" s="4"/>
      <c r="C55" s="4"/>
      <c r="D55" s="4"/>
      <c r="E55" s="4"/>
      <c r="F55" s="4"/>
      <c r="G55" s="5" t="s">
        <v>57</v>
      </c>
    </row>
    <row r="56" spans="1:7" ht="12.75">
      <c r="A56" s="1"/>
      <c r="B56" s="1"/>
      <c r="C56" s="1"/>
      <c r="D56" s="1"/>
      <c r="E56" s="1"/>
      <c r="F56" s="1"/>
      <c r="G56" s="30"/>
    </row>
    <row r="57" spans="1:7" ht="12.75">
      <c r="A57" s="1"/>
      <c r="B57" s="1"/>
      <c r="C57" s="1"/>
      <c r="D57" s="1"/>
      <c r="E57" s="1"/>
      <c r="F57" s="1"/>
      <c r="G57" s="30"/>
    </row>
    <row r="58" spans="1:7" ht="12.75">
      <c r="A58" s="1"/>
      <c r="B58" s="1"/>
      <c r="C58" s="1"/>
      <c r="D58" s="1"/>
      <c r="E58" s="1"/>
      <c r="F58" s="1"/>
      <c r="G58" s="30"/>
    </row>
    <row r="59" spans="1:7" ht="12.75">
      <c r="A59" s="1"/>
      <c r="B59" s="1"/>
      <c r="C59" s="1"/>
      <c r="D59" s="1"/>
      <c r="E59" s="1"/>
      <c r="F59" s="1"/>
      <c r="G59" s="30"/>
    </row>
    <row r="60" spans="1:7" ht="12.75">
      <c r="A60" s="1"/>
      <c r="B60" s="1"/>
      <c r="C60" s="1"/>
      <c r="D60" s="1"/>
      <c r="E60" s="1"/>
      <c r="F60" s="1"/>
      <c r="G60" s="30"/>
    </row>
    <row r="61" spans="1:7" ht="12.75">
      <c r="A61" s="1"/>
      <c r="B61" s="1"/>
      <c r="C61" s="1"/>
      <c r="D61" s="1"/>
      <c r="E61" s="1"/>
      <c r="F61" s="1"/>
      <c r="G61" s="30"/>
    </row>
    <row r="62" spans="1:7" ht="12.75">
      <c r="A62" s="1"/>
      <c r="B62" s="1"/>
      <c r="C62" s="1"/>
      <c r="D62" s="1"/>
      <c r="E62" s="1"/>
      <c r="F62" s="1"/>
      <c r="G62" s="30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8" ht="15.75">
      <c r="A75" s="55" t="s">
        <v>65</v>
      </c>
      <c r="B75" s="55"/>
      <c r="C75" s="55"/>
      <c r="D75" s="55"/>
      <c r="E75" s="55"/>
      <c r="F75" s="55"/>
      <c r="G75" s="55"/>
      <c r="H75" s="8"/>
    </row>
    <row r="76" spans="1:8" ht="15.75">
      <c r="A76" s="55" t="s">
        <v>56</v>
      </c>
      <c r="B76" s="55"/>
      <c r="C76" s="55"/>
      <c r="D76" s="55"/>
      <c r="E76" s="55"/>
      <c r="F76" s="55"/>
      <c r="G76" s="55"/>
      <c r="H76" s="8"/>
    </row>
    <row r="77" spans="1:8" ht="15">
      <c r="A77" s="56" t="s">
        <v>64</v>
      </c>
      <c r="B77" s="56"/>
      <c r="C77" s="56"/>
      <c r="D77" s="56"/>
      <c r="E77" s="56"/>
      <c r="F77" s="56"/>
      <c r="G77" s="56"/>
      <c r="H77" s="9"/>
    </row>
    <row r="78" spans="1:8" ht="14.25">
      <c r="A78" s="57" t="s">
        <v>67</v>
      </c>
      <c r="B78" s="57"/>
      <c r="C78" s="57"/>
      <c r="D78" s="57"/>
      <c r="E78" s="57"/>
      <c r="F78" s="57"/>
      <c r="G78" s="57"/>
      <c r="H78" s="9"/>
    </row>
    <row r="79" spans="1:7" ht="13.5" thickBot="1">
      <c r="A79" s="6"/>
      <c r="B79" s="6"/>
      <c r="C79" s="6"/>
      <c r="D79" s="6"/>
      <c r="E79" s="6"/>
      <c r="F79" s="6"/>
      <c r="G79" s="6"/>
    </row>
    <row r="80" spans="1:7" ht="12.75">
      <c r="A80" s="51" t="s">
        <v>54</v>
      </c>
      <c r="B80" s="53" t="s">
        <v>55</v>
      </c>
      <c r="C80" s="53"/>
      <c r="D80" s="53"/>
      <c r="E80" s="53"/>
      <c r="F80" s="53"/>
      <c r="G80" s="54"/>
    </row>
    <row r="81" spans="1:7" ht="24">
      <c r="A81" s="52"/>
      <c r="B81" s="10" t="s">
        <v>48</v>
      </c>
      <c r="C81" s="11" t="s">
        <v>49</v>
      </c>
      <c r="D81" s="10" t="s">
        <v>50</v>
      </c>
      <c r="E81" s="10" t="s">
        <v>51</v>
      </c>
      <c r="F81" s="10" t="s">
        <v>52</v>
      </c>
      <c r="G81" s="12" t="s">
        <v>53</v>
      </c>
    </row>
    <row r="82" spans="1:7" ht="12.75">
      <c r="A82" s="52"/>
      <c r="B82" s="13">
        <v>1</v>
      </c>
      <c r="C82" s="13">
        <v>2</v>
      </c>
      <c r="D82" s="14" t="s">
        <v>0</v>
      </c>
      <c r="E82" s="13">
        <v>4</v>
      </c>
      <c r="F82" s="13">
        <v>5</v>
      </c>
      <c r="G82" s="15" t="s">
        <v>1</v>
      </c>
    </row>
    <row r="83" spans="1:7" ht="19.5" customHeight="1">
      <c r="A83" s="16" t="s">
        <v>32</v>
      </c>
      <c r="B83" s="43">
        <f aca="true" t="shared" si="10" ref="B83:G83">SUM(B84:B90)</f>
        <v>29545100</v>
      </c>
      <c r="C83" s="43">
        <f t="shared" si="10"/>
        <v>15187686.1</v>
      </c>
      <c r="D83" s="43">
        <f t="shared" si="10"/>
        <v>44732786.1</v>
      </c>
      <c r="E83" s="44">
        <f t="shared" si="10"/>
        <v>24539300.77</v>
      </c>
      <c r="F83" s="45">
        <f t="shared" si="10"/>
        <v>23558353.240000002</v>
      </c>
      <c r="G83" s="46">
        <f t="shared" si="10"/>
        <v>20193485.330000002</v>
      </c>
    </row>
    <row r="84" spans="1:7" ht="12.75">
      <c r="A84" s="17" t="s">
        <v>33</v>
      </c>
      <c r="B84" s="33">
        <v>4357100</v>
      </c>
      <c r="C84" s="34">
        <v>-1724578.42</v>
      </c>
      <c r="D84" s="34">
        <f>+B84+C84</f>
        <v>2632521.58</v>
      </c>
      <c r="E84" s="34">
        <v>1855502.14</v>
      </c>
      <c r="F84" s="34">
        <v>1834633.74</v>
      </c>
      <c r="G84" s="35">
        <f>+D84-E84</f>
        <v>777019.4400000002</v>
      </c>
    </row>
    <row r="85" spans="1:7" ht="12.75">
      <c r="A85" s="17" t="s">
        <v>34</v>
      </c>
      <c r="B85" s="33">
        <v>91000</v>
      </c>
      <c r="C85" s="34">
        <v>295000</v>
      </c>
      <c r="D85" s="34">
        <f aca="true" t="shared" si="11" ref="D85:D90">+B85+C85</f>
        <v>386000</v>
      </c>
      <c r="E85" s="34">
        <v>0</v>
      </c>
      <c r="F85" s="34">
        <v>0</v>
      </c>
      <c r="G85" s="35">
        <f aca="true" t="shared" si="12" ref="G85:G90">+D85-E85</f>
        <v>386000</v>
      </c>
    </row>
    <row r="86" spans="1:7" ht="12.75">
      <c r="A86" s="18" t="s">
        <v>62</v>
      </c>
      <c r="B86" s="33">
        <v>35000</v>
      </c>
      <c r="C86" s="34">
        <v>-22596.22</v>
      </c>
      <c r="D86" s="34">
        <f t="shared" si="11"/>
        <v>12403.779999999999</v>
      </c>
      <c r="E86" s="34">
        <v>7257.6</v>
      </c>
      <c r="F86" s="34">
        <v>7257.6</v>
      </c>
      <c r="G86" s="35">
        <f t="shared" si="12"/>
        <v>5146.1799999999985</v>
      </c>
    </row>
    <row r="87" spans="1:7" ht="12.75">
      <c r="A87" s="17" t="s">
        <v>35</v>
      </c>
      <c r="B87" s="33">
        <v>17600000</v>
      </c>
      <c r="C87" s="34">
        <v>13287884.96</v>
      </c>
      <c r="D87" s="34">
        <f t="shared" si="11"/>
        <v>30887884.96</v>
      </c>
      <c r="E87" s="34">
        <v>15527842.41</v>
      </c>
      <c r="F87" s="34">
        <v>15527842.41</v>
      </c>
      <c r="G87" s="35">
        <f t="shared" si="12"/>
        <v>15360042.55</v>
      </c>
    </row>
    <row r="88" spans="1:7" ht="12.75">
      <c r="A88" s="17" t="s">
        <v>63</v>
      </c>
      <c r="B88" s="33">
        <v>0</v>
      </c>
      <c r="C88" s="34"/>
      <c r="D88" s="34">
        <f t="shared" si="11"/>
        <v>0</v>
      </c>
      <c r="E88" s="34"/>
      <c r="F88" s="34"/>
      <c r="G88" s="35">
        <f t="shared" si="12"/>
        <v>0</v>
      </c>
    </row>
    <row r="89" spans="1:7" ht="12.75">
      <c r="A89" s="17" t="s">
        <v>36</v>
      </c>
      <c r="B89" s="33">
        <v>7325000</v>
      </c>
      <c r="C89" s="34">
        <v>624475.78</v>
      </c>
      <c r="D89" s="34">
        <f t="shared" si="11"/>
        <v>7949475.78</v>
      </c>
      <c r="E89" s="34">
        <v>4459521.78</v>
      </c>
      <c r="F89" s="34">
        <v>4459521.78</v>
      </c>
      <c r="G89" s="35">
        <f t="shared" si="12"/>
        <v>3489954</v>
      </c>
    </row>
    <row r="90" spans="1:7" ht="12.75">
      <c r="A90" s="17" t="s">
        <v>37</v>
      </c>
      <c r="B90" s="33">
        <v>137000</v>
      </c>
      <c r="C90" s="34">
        <v>2727500</v>
      </c>
      <c r="D90" s="34">
        <f t="shared" si="11"/>
        <v>2864500</v>
      </c>
      <c r="E90" s="34">
        <v>2689176.84</v>
      </c>
      <c r="F90" s="34">
        <v>1729097.71</v>
      </c>
      <c r="G90" s="35">
        <f t="shared" si="12"/>
        <v>175323.16000000015</v>
      </c>
    </row>
    <row r="91" spans="1:7" ht="12.75" customHeight="1">
      <c r="A91" s="19"/>
      <c r="B91" s="32"/>
      <c r="C91" s="32"/>
      <c r="D91" s="32"/>
      <c r="E91" s="32"/>
      <c r="F91" s="32"/>
      <c r="G91" s="36"/>
    </row>
    <row r="92" spans="1:7" ht="18.75" customHeight="1">
      <c r="A92" s="16" t="s">
        <v>38</v>
      </c>
      <c r="B92" s="43">
        <f aca="true" t="shared" si="13" ref="B92:G92">SUM(B93:B94)</f>
        <v>30000000</v>
      </c>
      <c r="C92" s="43">
        <f t="shared" si="13"/>
        <v>160343467.69</v>
      </c>
      <c r="D92" s="43">
        <f t="shared" si="13"/>
        <v>190343467.68999997</v>
      </c>
      <c r="E92" s="43">
        <f t="shared" si="13"/>
        <v>153427969.76</v>
      </c>
      <c r="F92" s="43">
        <f t="shared" si="13"/>
        <v>98910075.43</v>
      </c>
      <c r="G92" s="47">
        <f t="shared" si="13"/>
        <v>36915497.92999997</v>
      </c>
    </row>
    <row r="93" spans="1:7" ht="12.75">
      <c r="A93" s="17" t="s">
        <v>39</v>
      </c>
      <c r="B93" s="33">
        <v>15000000</v>
      </c>
      <c r="C93" s="34">
        <v>119295647.21</v>
      </c>
      <c r="D93" s="34">
        <f>+B93+C93</f>
        <v>134295647.20999998</v>
      </c>
      <c r="E93" s="34">
        <v>127984043.59</v>
      </c>
      <c r="F93" s="34">
        <v>80446842.73</v>
      </c>
      <c r="G93" s="35">
        <f>+D93-E93</f>
        <v>6311603.619999975</v>
      </c>
    </row>
    <row r="94" spans="1:7" ht="12.75">
      <c r="A94" s="18" t="s">
        <v>61</v>
      </c>
      <c r="B94" s="33">
        <v>15000000</v>
      </c>
      <c r="C94" s="34">
        <v>41047820.48</v>
      </c>
      <c r="D94" s="34">
        <f>+B94+C94</f>
        <v>56047820.48</v>
      </c>
      <c r="E94" s="34">
        <v>25443926.17</v>
      </c>
      <c r="F94" s="34">
        <v>18463232.7</v>
      </c>
      <c r="G94" s="35">
        <f>+D94-E94</f>
        <v>30603894.309999995</v>
      </c>
    </row>
    <row r="95" spans="1:7" ht="12.75" customHeight="1">
      <c r="A95" s="19"/>
      <c r="B95" s="32"/>
      <c r="C95" s="32"/>
      <c r="D95" s="32"/>
      <c r="E95" s="32"/>
      <c r="F95" s="32"/>
      <c r="G95" s="36"/>
    </row>
    <row r="96" spans="1:7" ht="30.75" customHeight="1">
      <c r="A96" s="20" t="s">
        <v>40</v>
      </c>
      <c r="B96" s="43">
        <f aca="true" t="shared" si="14" ref="B96:G96">+B97</f>
        <v>4887974.16</v>
      </c>
      <c r="C96" s="48">
        <f t="shared" si="14"/>
        <v>-4887974.16</v>
      </c>
      <c r="D96" s="43">
        <f t="shared" si="14"/>
        <v>0</v>
      </c>
      <c r="E96" s="43">
        <f t="shared" si="14"/>
        <v>0</v>
      </c>
      <c r="F96" s="43">
        <f t="shared" si="14"/>
        <v>0</v>
      </c>
      <c r="G96" s="47">
        <f t="shared" si="14"/>
        <v>0</v>
      </c>
    </row>
    <row r="97" spans="1:7" ht="27.75" customHeight="1">
      <c r="A97" s="21" t="s">
        <v>41</v>
      </c>
      <c r="B97" s="32">
        <v>4887974.16</v>
      </c>
      <c r="C97" s="37">
        <v>-4887974.16</v>
      </c>
      <c r="D97" s="32">
        <v>0</v>
      </c>
      <c r="E97" s="32">
        <v>0</v>
      </c>
      <c r="F97" s="32">
        <v>0</v>
      </c>
      <c r="G97" s="36">
        <v>0</v>
      </c>
    </row>
    <row r="98" spans="1:7" ht="12.75" customHeight="1">
      <c r="A98" s="19"/>
      <c r="B98" s="32"/>
      <c r="C98" s="38"/>
      <c r="D98" s="32"/>
      <c r="E98" s="32"/>
      <c r="F98" s="32"/>
      <c r="G98" s="36"/>
    </row>
    <row r="99" spans="1:7" ht="18.75" customHeight="1">
      <c r="A99" s="16" t="s">
        <v>42</v>
      </c>
      <c r="B99" s="43">
        <f aca="true" t="shared" si="15" ref="B99:G99">+B100</f>
        <v>25871080</v>
      </c>
      <c r="C99" s="48">
        <f t="shared" si="15"/>
        <v>-25871080</v>
      </c>
      <c r="D99" s="43">
        <f t="shared" si="15"/>
        <v>0</v>
      </c>
      <c r="E99" s="43">
        <f t="shared" si="15"/>
        <v>0</v>
      </c>
      <c r="F99" s="43">
        <f t="shared" si="15"/>
        <v>0</v>
      </c>
      <c r="G99" s="47">
        <f t="shared" si="15"/>
        <v>0</v>
      </c>
    </row>
    <row r="100" spans="1:7" ht="12.75">
      <c r="A100" s="17" t="s">
        <v>43</v>
      </c>
      <c r="B100" s="33">
        <v>25871080</v>
      </c>
      <c r="C100" s="34">
        <v>-25871080</v>
      </c>
      <c r="D100" s="34">
        <f>+B100+C100</f>
        <v>0</v>
      </c>
      <c r="E100" s="34">
        <v>0</v>
      </c>
      <c r="F100" s="34">
        <v>0</v>
      </c>
      <c r="G100" s="35">
        <f>+D100-E100</f>
        <v>0</v>
      </c>
    </row>
    <row r="101" spans="1:7" ht="12.75" customHeight="1">
      <c r="A101" s="19"/>
      <c r="B101" s="32"/>
      <c r="C101" s="32"/>
      <c r="D101" s="32"/>
      <c r="E101" s="32"/>
      <c r="F101" s="32"/>
      <c r="G101" s="36"/>
    </row>
    <row r="102" spans="1:7" ht="19.5" customHeight="1">
      <c r="A102" s="16" t="s">
        <v>44</v>
      </c>
      <c r="B102" s="43">
        <f>+B103+B104</f>
        <v>28424967.46</v>
      </c>
      <c r="C102" s="43">
        <f>SUM(C103:C104)</f>
        <v>0</v>
      </c>
      <c r="D102" s="43">
        <f>+D103+D104</f>
        <v>28424967.46</v>
      </c>
      <c r="E102" s="44">
        <f>+E103+E104</f>
        <v>21292742.14</v>
      </c>
      <c r="F102" s="43">
        <f>+F103+F104</f>
        <v>21292742.14</v>
      </c>
      <c r="G102" s="47">
        <f>+G103+G104</f>
        <v>7132225.32</v>
      </c>
    </row>
    <row r="103" spans="1:7" ht="12.75">
      <c r="A103" s="17" t="s">
        <v>45</v>
      </c>
      <c r="B103" s="33">
        <v>14672090.5</v>
      </c>
      <c r="C103" s="34">
        <v>0</v>
      </c>
      <c r="D103" s="34">
        <f>+B103+C103</f>
        <v>14672090.5</v>
      </c>
      <c r="E103" s="34">
        <v>10895058.74</v>
      </c>
      <c r="F103" s="34">
        <v>10895058.74</v>
      </c>
      <c r="G103" s="35">
        <f>+D103-E103</f>
        <v>3777031.76</v>
      </c>
    </row>
    <row r="104" spans="1:7" ht="12.75">
      <c r="A104" s="17" t="s">
        <v>46</v>
      </c>
      <c r="B104" s="33">
        <v>13752876.96</v>
      </c>
      <c r="C104" s="34">
        <v>0</v>
      </c>
      <c r="D104" s="34">
        <f>+B104+C104</f>
        <v>13752876.96</v>
      </c>
      <c r="E104" s="34">
        <v>10397683.4</v>
      </c>
      <c r="F104" s="34">
        <v>10397683.4</v>
      </c>
      <c r="G104" s="35">
        <f>+D104-E104</f>
        <v>3355193.5600000005</v>
      </c>
    </row>
    <row r="105" spans="1:7" ht="12.75" customHeight="1">
      <c r="A105" s="58"/>
      <c r="B105" s="32"/>
      <c r="C105" s="32"/>
      <c r="D105" s="32"/>
      <c r="E105" s="39"/>
      <c r="F105" s="32"/>
      <c r="G105" s="36"/>
    </row>
    <row r="106" spans="1:7" ht="12.75" customHeight="1">
      <c r="A106" s="58"/>
      <c r="B106" s="32"/>
      <c r="C106" s="32"/>
      <c r="D106" s="32"/>
      <c r="E106" s="39"/>
      <c r="F106" s="40"/>
      <c r="G106" s="36"/>
    </row>
    <row r="107" spans="1:7" ht="21.75" customHeight="1" thickBot="1">
      <c r="A107" s="22" t="s">
        <v>47</v>
      </c>
      <c r="B107" s="49">
        <f aca="true" t="shared" si="16" ref="B107:G107">+B102+B99+B96+B92+B83+B49+B38+B28+B20</f>
        <v>704397132.49</v>
      </c>
      <c r="C107" s="49">
        <f t="shared" si="16"/>
        <v>231807900.93</v>
      </c>
      <c r="D107" s="49">
        <f t="shared" si="16"/>
        <v>936205033.42</v>
      </c>
      <c r="E107" s="49">
        <f t="shared" si="16"/>
        <v>606592217.8699999</v>
      </c>
      <c r="F107" s="49">
        <f t="shared" si="16"/>
        <v>539581518.24</v>
      </c>
      <c r="G107" s="50">
        <f t="shared" si="16"/>
        <v>329612815.54999995</v>
      </c>
    </row>
    <row r="108" ht="12.75" customHeight="1">
      <c r="C108" s="3"/>
    </row>
    <row r="109" ht="12.75" customHeight="1">
      <c r="C109" s="3"/>
    </row>
    <row r="110" spans="3:5" ht="12.75" customHeight="1">
      <c r="C110" s="3"/>
      <c r="E110" s="7"/>
    </row>
    <row r="119" ht="15" customHeight="1"/>
    <row r="127" ht="15" customHeight="1">
      <c r="G127" s="2" t="s">
        <v>58</v>
      </c>
    </row>
  </sheetData>
  <sheetProtection/>
  <mergeCells count="13">
    <mergeCell ref="B80:G80"/>
    <mergeCell ref="A105:A106"/>
    <mergeCell ref="A80:A82"/>
    <mergeCell ref="A75:G75"/>
    <mergeCell ref="A76:G76"/>
    <mergeCell ref="A77:G77"/>
    <mergeCell ref="A78:G78"/>
    <mergeCell ref="A17:A19"/>
    <mergeCell ref="B17:G17"/>
    <mergeCell ref="A12:G12"/>
    <mergeCell ref="A13:G13"/>
    <mergeCell ref="A14:G14"/>
    <mergeCell ref="A15:G15"/>
  </mergeCells>
  <printOptions/>
  <pageMargins left="0.3937007874015748" right="0" top="0" bottom="0" header="0" footer="0"/>
  <pageSetup fitToHeight="0" fitToWidth="0" horizontalDpi="600" verticalDpi="600" orientation="portrait" scale="78" r:id="rId2"/>
  <rowBreaks count="1" manualBreakCount="1">
    <brk id="63" max="6" man="1"/>
  </rowBreaks>
  <ignoredErrors>
    <ignoredError sqref="C10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Jefe Presupuestos</cp:lastModifiedBy>
  <cp:lastPrinted>2022-07-27T00:06:03Z</cp:lastPrinted>
  <dcterms:created xsi:type="dcterms:W3CDTF">2020-04-25T18:51:39Z</dcterms:created>
  <dcterms:modified xsi:type="dcterms:W3CDTF">2022-10-25T22:32:42Z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01D5CAE2798DAEFA2C043A3E4330CA2A844D6A2836C00E66EBD4F5C40650C87C6A6146549F8ECFEB0CCE8F6477C363232D6740398AB14237A4C0572E38D260BEF75D397DF0590408CF91A6B5DDCD3EFCEDAAE8425B82A67D9B58DD984C7E5B54EE56E6CFCC371F59783E116F1D447D5C8812A91E6967E3C38CB36CA23ADFA6C</vt:lpwstr>
  </property>
  <property fmtid="{D5CDD505-2E9C-101B-9397-08002B2CF9AE}" pid="3" name="Business Objects Context Information1">
    <vt:lpwstr>2166E2BBABFD1B7C25404272A8E9A5CDB8C3D1F6B639E36368C090B52BB28CEAA870C0C9A50452A56117A9502A9CEF8A4D7412741524362B0EE007C98C437F7E4A9B32445D3F52C7C1CD2B9659E794E6CA07800671B4B45A976084EF2DE4ABE8D1531D800EBA2ADA2B04D91C0AEA1E983977634E8DDC0E232A1F7D2E860C1E4</vt:lpwstr>
  </property>
  <property fmtid="{D5CDD505-2E9C-101B-9397-08002B2CF9AE}" pid="4" name="Business Objects Context Information2">
    <vt:lpwstr>5862B323F7E7CF29E0D6B517EDF79B16F2FFA00378DA0343245DFB7924394D1C6E2952F58FC1D2FC4B7BC7FFA98C714B9925CD5441837C3FF111E9C99921B4DDE408410B879F45C6B35C9FAE69BB50AA54292BE8409DA94420CFA0150664FC878DF2C433B30D771358C918F20B1105CFAF7A267E38C7C66B10684A107FBD580</vt:lpwstr>
  </property>
  <property fmtid="{D5CDD505-2E9C-101B-9397-08002B2CF9AE}" pid="5" name="Business Objects Context Information3">
    <vt:lpwstr>2A26730A6CA97B4D25EBBDA8859905C66DC2B60ACCE9DBB1C1A7530388C595B6CC4D9917966DEAF13E3AFB1290600D4B79EBCE50AE88442715A122632A4EF7C48BC2538982E9CBC11B79711A191FB747707EE0035CA2D06EFB372A712D6DAE535CFF6F17199753FE29A694A338007366D7215C39F1A01FF1125C6737784D358</vt:lpwstr>
  </property>
  <property fmtid="{D5CDD505-2E9C-101B-9397-08002B2CF9AE}" pid="6" name="Business Objects Context Information4">
    <vt:lpwstr>8D2D17AC0B0273DB321D6B55A47B82564066CE9ABFF7F7E93A885311AF7FC75CBB447B07B7396BBC48CE908575FE92375E809885DBAF16AA01AA7408996DAA4817E8B7AC26EBD54D1C2D70BD879D9278521D10A21B725E1407DE79736B59868AFA89FEA5B854CB892E0EAD1B5392C4D6F347488888E4B7F99EF539032AF2356</vt:lpwstr>
  </property>
  <property fmtid="{D5CDD505-2E9C-101B-9397-08002B2CF9AE}" pid="7" name="Business Objects Context Information5">
    <vt:lpwstr>594F3CC27D0AAC2B2BF8F0A02196B924CF13C14CD1B775656736D25A6E2369F6CF85605C7B5EBCDB42D7F8FF74188F2CAAA6B30D5A45470F654BFACC49F4D651977860530EAF816C0E463ED613E1EE0CC5D0CF9B1C71D2AD2487A838D96D0327B8697156E64F756630BCC9E49C4482CE51136340FB50C80776B3D1BE255B090</vt:lpwstr>
  </property>
  <property fmtid="{D5CDD505-2E9C-101B-9397-08002B2CF9AE}" pid="8" name="Business Objects Context Information6">
    <vt:lpwstr>B8194D6974E923F035F636CDBBFA63BD4C45AC09DA00EA7FA58F2D9DDE7812B3EC9BDA0CCFAEFC9313FE2F9A9DE3C21BEC0BFC0EDDE3339D936F9BB9300113713C95CFAD00809B16D5263E54D0636905FE33E66B29015F59935750E66815F9CE15A43E7500CBE91884DFA7F7D40F21AFB92DAFE5AA3AAEB703A979A5B24C9E9</vt:lpwstr>
  </property>
  <property fmtid="{D5CDD505-2E9C-101B-9397-08002B2CF9AE}" pid="9" name="Business Objects Context Information7">
    <vt:lpwstr>EE1A09C8F14458C7F3CAA76A7E24C3B6438D050E205B617A4B7949AF288AAB3122D8673656B8B4323977C35C76D1561BE4A7A253874BB238577064B8A13621A04003B24F9A35024777C45EC7CB105837BA2858D7DCA6239D2626278AD854C5DA899170D132C4E5838F4BE609CB49DC180D854CEFC429B9ECC1563CDB4E8A595</vt:lpwstr>
  </property>
  <property fmtid="{D5CDD505-2E9C-101B-9397-08002B2CF9AE}" pid="10" name="Business Objects Context Information8">
    <vt:lpwstr>1F4B6B6A76EFA0F862792F2A389C69D3412888B97204E4F99296DCAF2F6812AA3364A8B6A4A8465B1C0CAF762583E457C86B5CBC88BA5423415912F0C28ABD5AC219726EDEAEE8C6440BFE494F880E4BF57E26283880CEEF99E1B0EA16FCE7A3AE147B9CC1B6961F7A44F28A4103E8263DAE9BEA2497F639C517C109DF9D3D8</vt:lpwstr>
  </property>
  <property fmtid="{D5CDD505-2E9C-101B-9397-08002B2CF9AE}" pid="11" name="Business Objects Context Information9">
    <vt:lpwstr>A72A06A11D74350E2468678F30927EF878B8AD17ECAE5F3BBA14E4AE99F29318B8A83D6629D240B714BCDD5BB2D1A0AF1868685070E3C620B6C5228DA59DD0BAD64C5E615CF6B691EA8B6FD6FF3073360339A59FADDCD19DB6C32B298155C240B8F6403E3C6A8C12BEEE5210AB73E649461CA2E4467</vt:lpwstr>
  </property>
</Properties>
</file>