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2\INGRESOS 2022\PRESUPUESTO DE INGRESOS 2022\"/>
    </mc:Choice>
  </mc:AlternateContent>
  <bookViews>
    <workbookView xWindow="0" yWindow="0" windowWidth="25125" windowHeight="12330"/>
  </bookViews>
  <sheets>
    <sheet name="Hoja1" sheetId="1" r:id="rId1"/>
  </sheets>
  <definedNames>
    <definedName name="_xlnm.Print_Titles" localSheetId="0">Hoja1!$6:$6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6" i="1" l="1"/>
  <c r="P197" i="1"/>
  <c r="P195" i="1"/>
  <c r="P184" i="1"/>
  <c r="P175" i="1"/>
  <c r="P174" i="1"/>
  <c r="D200" i="1"/>
  <c r="E200" i="1"/>
  <c r="F200" i="1"/>
  <c r="G200" i="1"/>
  <c r="H200" i="1"/>
  <c r="I200" i="1"/>
  <c r="J200" i="1"/>
  <c r="K200" i="1"/>
  <c r="L200" i="1"/>
  <c r="D46" i="1"/>
  <c r="E46" i="1"/>
  <c r="F46" i="1"/>
  <c r="G46" i="1"/>
  <c r="H46" i="1"/>
  <c r="I46" i="1"/>
  <c r="J46" i="1"/>
  <c r="K46" i="1"/>
  <c r="L46" i="1"/>
  <c r="M46" i="1"/>
  <c r="N46" i="1"/>
  <c r="O46" i="1"/>
  <c r="P33" i="1"/>
  <c r="O34" i="1"/>
  <c r="N34" i="1"/>
  <c r="M34" i="1"/>
  <c r="L34" i="1"/>
  <c r="K34" i="1"/>
  <c r="J34" i="1"/>
  <c r="I34" i="1"/>
  <c r="H34" i="1"/>
  <c r="G34" i="1"/>
  <c r="F34" i="1"/>
  <c r="E34" i="1"/>
  <c r="D34" i="1"/>
  <c r="P32" i="1"/>
  <c r="P9" i="1" l="1"/>
  <c r="P10" i="1"/>
  <c r="P11" i="1"/>
  <c r="P12" i="1"/>
  <c r="P233" i="1" l="1"/>
  <c r="P173" i="1"/>
  <c r="P31" i="1"/>
  <c r="P30" i="1"/>
  <c r="P29" i="1"/>
  <c r="P37" i="1"/>
  <c r="P38" i="1" s="1"/>
  <c r="P194" i="1"/>
  <c r="P301" i="1" l="1"/>
  <c r="P300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P295" i="1"/>
  <c r="P294" i="1"/>
  <c r="P293" i="1"/>
  <c r="P292" i="1"/>
  <c r="P291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3" i="1"/>
  <c r="P272" i="1"/>
  <c r="P271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P248" i="1"/>
  <c r="P247" i="1"/>
  <c r="P246" i="1"/>
  <c r="P244" i="1"/>
  <c r="P243" i="1"/>
  <c r="P242" i="1"/>
  <c r="P241" i="1"/>
  <c r="P240" i="1"/>
  <c r="P239" i="1"/>
  <c r="P237" i="1"/>
  <c r="P236" i="1"/>
  <c r="P234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49" i="1" s="1"/>
  <c r="O200" i="1"/>
  <c r="N200" i="1"/>
  <c r="M200" i="1"/>
  <c r="P199" i="1"/>
  <c r="P193" i="1"/>
  <c r="P192" i="1"/>
  <c r="P191" i="1"/>
  <c r="P190" i="1"/>
  <c r="P189" i="1"/>
  <c r="P188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P183" i="1"/>
  <c r="P182" i="1"/>
  <c r="P181" i="1"/>
  <c r="P180" i="1"/>
  <c r="P178" i="1"/>
  <c r="P177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B149" i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5" i="1"/>
  <c r="P43" i="1"/>
  <c r="P42" i="1"/>
  <c r="P41" i="1"/>
  <c r="O38" i="1"/>
  <c r="N38" i="1"/>
  <c r="M38" i="1"/>
  <c r="L38" i="1"/>
  <c r="K38" i="1"/>
  <c r="J38" i="1"/>
  <c r="I38" i="1"/>
  <c r="H38" i="1"/>
  <c r="G38" i="1"/>
  <c r="F38" i="1"/>
  <c r="E38" i="1"/>
  <c r="D38" i="1"/>
  <c r="D302" i="1" s="1"/>
  <c r="P28" i="1"/>
  <c r="P27" i="1"/>
  <c r="P26" i="1"/>
  <c r="P24" i="1"/>
  <c r="P23" i="1"/>
  <c r="P22" i="1"/>
  <c r="P21" i="1"/>
  <c r="P20" i="1"/>
  <c r="P19" i="1"/>
  <c r="P17" i="1"/>
  <c r="P16" i="1"/>
  <c r="P14" i="1"/>
  <c r="O302" i="1" l="1"/>
  <c r="P200" i="1"/>
  <c r="P297" i="1"/>
  <c r="P34" i="1"/>
  <c r="P185" i="1"/>
  <c r="M302" i="1"/>
  <c r="F302" i="1"/>
  <c r="G302" i="1"/>
  <c r="H302" i="1"/>
  <c r="I302" i="1"/>
  <c r="J302" i="1"/>
  <c r="K302" i="1"/>
  <c r="L302" i="1"/>
  <c r="N302" i="1"/>
  <c r="E302" i="1"/>
  <c r="P46" i="1"/>
  <c r="P302" i="1" l="1"/>
</calcChain>
</file>

<file path=xl/sharedStrings.xml><?xml version="1.0" encoding="utf-8"?>
<sst xmlns="http://schemas.openxmlformats.org/spreadsheetml/2006/main" count="565" uniqueCount="335">
  <si>
    <t>INCISO</t>
  </si>
  <si>
    <t>DESCRIPCION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</si>
  <si>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</si>
  <si>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</si>
  <si>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</si>
  <si>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</si>
  <si>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</si>
  <si>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</si>
  <si>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</si>
  <si>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</si>
  <si>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</si>
  <si>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</si>
  <si>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</si>
  <si>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</si>
  <si>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</si>
  <si>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 xml:space="preserve"> </t>
  </si>
  <si>
    <t>IMPUESTOS SOBRE EL PATRIMONIO</t>
  </si>
  <si>
    <t>RECAUDACIÓN OTROS</t>
  </si>
  <si>
    <t>DIF.ADQ.INMBLES.Y TRANSM.DE DOM.ANO CORRIENTE</t>
  </si>
  <si>
    <t>RECAUDACIÓN</t>
  </si>
  <si>
    <t>IMPUESTO PREDIAL</t>
  </si>
  <si>
    <t>IMPUESTO SOBRE ADQUISICION DE INMUEBLES</t>
  </si>
  <si>
    <t>DIFERENCIAS DE PREDIAL CUENTA CORRIENTE</t>
  </si>
  <si>
    <t>IMPUESTOS SOBRE LA PRODUCCION, EL CONSUMO Y LAS TRANSACCIONES</t>
  </si>
  <si>
    <t>ASISTENCIA A DIVERSIONES Y ESPECT.PUBLICOS</t>
  </si>
  <si>
    <t>ACCESORIOS</t>
  </si>
  <si>
    <t>GASTOS EJECUCION IMPUESTO PREDIAL</t>
  </si>
  <si>
    <t>RECARGOS DE IMPUESTO PREDIAL</t>
  </si>
  <si>
    <t>OTROS IMPUESTOS</t>
  </si>
  <si>
    <t>VARIOS</t>
  </si>
  <si>
    <t>MANTENIMIENTO Y CONSERV. DE LAS VIAS PUBLICAS</t>
  </si>
  <si>
    <t>IMPUESTO POR ALUMBRADO PUBLICO</t>
  </si>
  <si>
    <t>15% FOMENTO DEPORTIVO Y EDUCACIONAL</t>
  </si>
  <si>
    <t>10% FOMEN.TURIST.Y DESARR.INTEGRAL DE LA FAM.</t>
  </si>
  <si>
    <t>15% FOMENTO DEPORT.Y EDUC.ADICIONAL PREDIAL</t>
  </si>
  <si>
    <t>SUBSIDIO A ORG. NO GUBERNAMENTALES SIN FINES DE LUCRO</t>
  </si>
  <si>
    <t>IMPUESTOS CAUSADOS EN EJERCICIOS ANTERIORES</t>
  </si>
  <si>
    <t>IMPUESTO PREDIAL AÑOS ANTERIORES</t>
  </si>
  <si>
    <t>DIFERENCIAS DE PREDIAL AÑOS ANTERIORES</t>
  </si>
  <si>
    <t>IMP. MANT. VIAS PUBLICAS AÑO ANTERIOR</t>
  </si>
  <si>
    <t>TOTAL  IMPUESTOS</t>
  </si>
  <si>
    <t>CUOTAS Y APORTACIONES DE SEGURIDAD SOCIAL</t>
  </si>
  <si>
    <t>OTRAS CUOTAS Y APORTACIONES PARA LA SEG. SOCIAL</t>
  </si>
  <si>
    <t>SERV. MEDICOS</t>
  </si>
  <si>
    <t>CUOTAS DE RECUPERACION DE SERVICIOS MEDICOS</t>
  </si>
  <si>
    <t>TOTAL CUOTAS Y APORTACIONES DE SEG SOCIAL</t>
  </si>
  <si>
    <t>CONTRIBUCIONES DE MEJORAS</t>
  </si>
  <si>
    <t>CONTRIBUCIONES DE MEJORAS POR OBRAS PUBLICAS</t>
  </si>
  <si>
    <t>APORTACION DE PARTICULARES OBRAS DE PAVIMENTACION</t>
  </si>
  <si>
    <t>OBRAS DE TOMAS Y DES. DOM. CREDITO BDAN</t>
  </si>
  <si>
    <t>OBRAS DE PAVIMENTACION CREDITO BDAN</t>
  </si>
  <si>
    <t>CONTRIBUCIONES DE MEJORAS CAUSADAS EN EJ.FISCALES</t>
  </si>
  <si>
    <t>APORTACION PART. OBRA PAV. AÑO ANTERIOR</t>
  </si>
  <si>
    <t>TOTAL CONTRIBUCIONES DE MEJORAS</t>
  </si>
  <si>
    <t>DERECHOS</t>
  </si>
  <si>
    <t>DERECHOS POR PRESTACION DE SERVICIOS</t>
  </si>
  <si>
    <t>CONTROL URBANO</t>
  </si>
  <si>
    <t>CONSTANCIA PARA TRASLACION DOMINIO</t>
  </si>
  <si>
    <t>REVALIDACION ANUAL PERITO VALUADOR</t>
  </si>
  <si>
    <t>INSCRIPCION EMP. TRANSP. DE RESIDUOS SOLIDOS MPALES</t>
  </si>
  <si>
    <t>CERTIFICADO DE LIBERTAD DE GRAVAMEN</t>
  </si>
  <si>
    <t>CATASTRO</t>
  </si>
  <si>
    <t>CERTIFICACION DE DOCUMENTO DE CATASTRO</t>
  </si>
  <si>
    <t>RECEP. Y ANALISIS DE DCTOS. REG. CONDOMINIO</t>
  </si>
  <si>
    <t>RELOTIFIC. SUBDIV. O FUSION LOTES URBANOS</t>
  </si>
  <si>
    <t>ANALISIS USO DE PREDIOS PARA CONSTRUCCION</t>
  </si>
  <si>
    <t>OTROS SERV.QUE PRESTA LA SECRET.ADMON.URBANA</t>
  </si>
  <si>
    <t>CERTIFICACION DE PLANOS</t>
  </si>
  <si>
    <t>CERTIFIC.VERIFIC.MEMORIA DESCRIP.FRACC.CONDOM</t>
  </si>
  <si>
    <t>CONSULTA MEDICA</t>
  </si>
  <si>
    <t>DERECHOS POR MOVIMIENTOS DE TIERRA</t>
  </si>
  <si>
    <t>REGULACION MPAL.</t>
  </si>
  <si>
    <t>REPOSICION DE IDENTIFICACION PERM.COM.AMBUL.</t>
  </si>
  <si>
    <t>EXPEDICION DE TARJETAS DE SALUD</t>
  </si>
  <si>
    <t>SRIA. GENERAL</t>
  </si>
  <si>
    <t>REV. SERVICIOS ADICIONALES PERM. DE ALCOHOL</t>
  </si>
  <si>
    <t>DECLARAT.FACTIB.CONVERSION REG. CONDOMINIO</t>
  </si>
  <si>
    <t>CONSTANCIA CANCELACION FIANZA REG.CONDOMINIO</t>
  </si>
  <si>
    <t>VERIFI. ANUAL APARATO ELECTROMEC. VIDEOJUEGO</t>
  </si>
  <si>
    <t>REGISTRO CIVIL</t>
  </si>
  <si>
    <t>BUSQUEDA DE ANTECEDENTES EN REGISTRO CIVIL</t>
  </si>
  <si>
    <t>HORAS EXTRAORDINARIAS</t>
  </si>
  <si>
    <t>CERTIFICADO DE NACIMIENTO</t>
  </si>
  <si>
    <t>CERTIFICADO DE MATRIMONIO</t>
  </si>
  <si>
    <t>SERVICIOS GENERALES DEL REGISTRO CIVIL</t>
  </si>
  <si>
    <t>PERMISO VENTA BEBIDAS GRADUACION ALCOHOLICA</t>
  </si>
  <si>
    <t>DESARROLLO SOCIAL</t>
  </si>
  <si>
    <t>SERVICIOS QUE PRESTA DESARROLLO SOCIAL</t>
  </si>
  <si>
    <t>CERTIFICADOS DE DEFUNCION</t>
  </si>
  <si>
    <t>CAMBIO DE DOMICILIO PERMISO VENTA GRAD. ALCOHOLICA</t>
  </si>
  <si>
    <t>OCUP.DE VIA PUBLICA COM.AMBULANTE EVENTUAL</t>
  </si>
  <si>
    <t>TRASLADO DE CADAVERES</t>
  </si>
  <si>
    <t>CERTIFICADOS MEDICOS</t>
  </si>
  <si>
    <t>PERMISOS PROVISIONALES PROPIEDAD PRIVADA COMERCIO</t>
  </si>
  <si>
    <t>CAMBIO DE PROPIETARIO PERMISO BEB. ALCOHOLICAS</t>
  </si>
  <si>
    <t>PERMISOS CONSTRUC.DEMOLICION Y TRASLADO CASAS</t>
  </si>
  <si>
    <t>FACTIBILIDAD INSTALACION DE ANUNCIOS</t>
  </si>
  <si>
    <t>OCUP.VIA PUB.COMERCIO AMBULANTE Y Z.F.M.T ANUAL</t>
  </si>
  <si>
    <t>OCUPACION TEMPORAL DE LA VIA PUBLICA</t>
  </si>
  <si>
    <t>CAMBIO DE GIRO COMERCIAL PERMISO DE BEBIDA ALCOHOLICA</t>
  </si>
  <si>
    <t>PERMISO TRANSP AGUA RESIDUALES DOMES ANUAL</t>
  </si>
  <si>
    <t>CERTIFICADO DE RESIDENCIA</t>
  </si>
  <si>
    <t>CERTIFICADO DE OBRAS PUBLICAS</t>
  </si>
  <si>
    <t>REVISON ANUAL DE PERITO DE OBRA CONTROL URBANO</t>
  </si>
  <si>
    <t>CERTIFICADO DE NO ADEUDO</t>
  </si>
  <si>
    <t>COPIA SIMPLES Y CERT. DE DOCUMENTOS</t>
  </si>
  <si>
    <t>DERECHOS OFICIALIA CONCILIADORA Y CALIF. MPAL</t>
  </si>
  <si>
    <t>SANCIONAR CONTRATO DE COMPRA VENTA PROG. REG.</t>
  </si>
  <si>
    <t>SERVICIOS ADICIONALES EN PERMISOS DE ALCOHOL</t>
  </si>
  <si>
    <t>CERTIFICADO PRENUPCIAL</t>
  </si>
  <si>
    <t>PERMISOS ESPECTACULOS PUBLICOS Y PRIVADOS</t>
  </si>
  <si>
    <t>CERTIFICADO FACTIBILIDAD OCUPACION VIA PUBLIC</t>
  </si>
  <si>
    <t>OP.TEC.AUT.Y EST.IMP.SOC.PERMISO ALCOHOL</t>
  </si>
  <si>
    <t>CERTIFICADO DE NO ADEUDO EN REZAGOS</t>
  </si>
  <si>
    <t>OCUPACION DE LA VIA PUBLICA LINEA AMARILLA</t>
  </si>
  <si>
    <t>REG.CAMBIOS,RECTIF.A PETICION CONTRIBUYENTE</t>
  </si>
  <si>
    <t>DICT. SOLIC.OPER. APARATOS  MEC.VIDEO JUEGOS</t>
  </si>
  <si>
    <t>REGISTRO DE NACIMIENTO A DOMICILIO</t>
  </si>
  <si>
    <t>REGISTRO DE MATRIMONIO</t>
  </si>
  <si>
    <t>REGISTRO DE DEFUNCIONES</t>
  </si>
  <si>
    <t>REGISTRO DE DIVORCIOS</t>
  </si>
  <si>
    <t>BOMBEROS</t>
  </si>
  <si>
    <t>INSPECCIONES DE BOMBEROS</t>
  </si>
  <si>
    <t>OTROS SERVICIOS DE CATASTRO</t>
  </si>
  <si>
    <t>ASIGNACION DE NUMERO OFICIAL</t>
  </si>
  <si>
    <t>ANALISIS FACTIB.USO DE SUELO FRACC/CONDOMINIO</t>
  </si>
  <si>
    <t>CERTIFICADO TRABAJOS DESLINDE/LEVANT.TOPOGRAF.</t>
  </si>
  <si>
    <t>REGISTRO INICIAL PERITO RESPONSABLE DE OBRA</t>
  </si>
  <si>
    <t>REVISION ANTEPROY.FRACCIONAMIENTOS/CONDOMINIO</t>
  </si>
  <si>
    <t>OBRAS PUBLICAS</t>
  </si>
  <si>
    <t>RENTA DE ESPACIO (6 AÑOS)</t>
  </si>
  <si>
    <t>DERECHOS POR URBANIZACION FRACC/CONDOMINIOS</t>
  </si>
  <si>
    <t>REVISION FINIQUITOS FRACCIONAMIENTOS/CONDOMIN</t>
  </si>
  <si>
    <t>LICENCIAS DE CONSTRUCCION REGIMEN CONDOMINIO</t>
  </si>
  <si>
    <t>SEG. PUBLICA</t>
  </si>
  <si>
    <t>APORTACION PARA VIGILANCIA POLICIACA</t>
  </si>
  <si>
    <t>SERVICIOS DEL  CENTRO DE CONTROL CANINO</t>
  </si>
  <si>
    <t>REVALID.PERMISOS VENTA DE BEBIDAS ALCOHOLICAS</t>
  </si>
  <si>
    <t>CAMBIO DE NOMBRE COMERCIAL</t>
  </si>
  <si>
    <t>OTROS SERVICIOS DE LA SECRETARIA GENERAL</t>
  </si>
  <si>
    <t>RECEP. NOTIF.CIERRE TEMP. GIROS BEBIDAS ALCOHOLICAS</t>
  </si>
  <si>
    <t>REGISTRO INICIAL PERITO VALUADOR</t>
  </si>
  <si>
    <t>CONSTANCIAS DE INCENDIOS</t>
  </si>
  <si>
    <t>SIMULACROS DE INCENDIOS</t>
  </si>
  <si>
    <t>CARTAS DE FACTIBILIDAD DE SERVICIOS</t>
  </si>
  <si>
    <t>FORMACION DE BRIGADAS Y USO DE EXTINTORES</t>
  </si>
  <si>
    <t>ECOLOGIA</t>
  </si>
  <si>
    <t>LICENCIA AMBIENTAL</t>
  </si>
  <si>
    <t>ANALISIS Y EMISION EVAL. IMPACTO AMBIENTAL</t>
  </si>
  <si>
    <t>ANAL Y EMISION FACT. OPINION Y DICT. TEC. IMPACTO AMBIENTAL</t>
  </si>
  <si>
    <t>OTROS SERVICIOS QUE PRESTA DEPTO DE ECOLOGIA</t>
  </si>
  <si>
    <t>REGISTRO DE PREST. DE SERV. AMBIENTALES</t>
  </si>
  <si>
    <t>OFICIALIA MAYOR</t>
  </si>
  <si>
    <t>DEPOSITOS POR COMPRA DE  BASES PARA LICITACION</t>
  </si>
  <si>
    <t>PERMISO DE OBRA EN PANTEONES</t>
  </si>
  <si>
    <t>REFRENDO RENTA DE ESPACIO (5 AÑOS MAS )</t>
  </si>
  <si>
    <t>SERVICIO DE INHUMACION A PERPETUIDAD</t>
  </si>
  <si>
    <t>DERECHO POR RECOLECCION DE BASURA</t>
  </si>
  <si>
    <t>DERECHO POR SERVICIO DE LIMPIA</t>
  </si>
  <si>
    <t>OTROS SERVICIOS QUE PRESTA LA RECAUDACION</t>
  </si>
  <si>
    <t>TRANSITO Y TRANSP</t>
  </si>
  <si>
    <t>OPINION TECNICA DE FACTORES SOBRE AMPLIACION DE RUTA</t>
  </si>
  <si>
    <t>OPINION TEC. ASENSO PARA TRANSPORTE PUBLICO</t>
  </si>
  <si>
    <t xml:space="preserve">REVISION MECANICA DE VEHICULOS DE SERVICIO PUBLICO </t>
  </si>
  <si>
    <t>REVISION MECANICA DE VEHICULOS PARTICULARES Y PRIVADOS</t>
  </si>
  <si>
    <t>CERTIFICADOS DE LA DIRECCION DE TRANSITO Y TRANSPORTE MPAL</t>
  </si>
  <si>
    <t>OTROS SERVICIO DE LA DIRECCION DETRANSITO Y TRANSPORTE</t>
  </si>
  <si>
    <t>REGISTRO INICIAL Y REVALIDACION DE PROVEEDORES</t>
  </si>
  <si>
    <t>REGISTRO INICIAL O INCREMENTO POR APARATO CENTRO DE APUESTAS</t>
  </si>
  <si>
    <t>EXPEDICION ANUAL DE CALCOMANIA POR MAQUINA CENTRO DE APUESTA</t>
  </si>
  <si>
    <t xml:space="preserve">REVALIDACION ANUAL DE LICENCIA DE OPERACION POR ESTABLECIMIENTO </t>
  </si>
  <si>
    <t>APORTACION PROGRAMA PREVENTIVO LUDOPATIA TRIM POR MAQ</t>
  </si>
  <si>
    <t>APERTURA DEL ESTABLECIMIENTO CENTRO DE APUESTAS</t>
  </si>
  <si>
    <t>CAMBIO DE DOMICILIO CENTRO DE APUESTAS</t>
  </si>
  <si>
    <t>CAMBIO DE PROPIETARIO CENTRO APUESTAS</t>
  </si>
  <si>
    <t>REVALIDACION ANUAL COMERCIO ESTABLECIDO</t>
  </si>
  <si>
    <t>REVALIDACION ANUAL DE LICENCIA DE ANUNCIO, ROTULOS Y SIMILARES</t>
  </si>
  <si>
    <t>REVALIDACION ANUAL DE CERTIFICACION DE DISPOS. DE SEGURIDAD</t>
  </si>
  <si>
    <t>EXPEDICION, PRORROGA, BAJA, Y TRANSF. DE PERMISOS Y CONCESIONES</t>
  </si>
  <si>
    <t>INSPECCION DE PREDIOS POR CATASTRO</t>
  </si>
  <si>
    <t>CERTIF. MEDICO DE ESCENCIA A CONDUCTORES BAJO INFLUJO DEL ALCOHOL</t>
  </si>
  <si>
    <t>CERTIFICADO DE SALUD Y VIGILANCIA EPIDEMIOLOGICA, ENFERMEDADES</t>
  </si>
  <si>
    <t>REVISION DE AVALUOS FISCALES</t>
  </si>
  <si>
    <t>CONSTANCIAS DE ARRAIGO</t>
  </si>
  <si>
    <t>REPOSICION DE GAFETE EMPLEADOS DE GOBIERNO</t>
  </si>
  <si>
    <t>REVALIDACION ANUAL PERITO DESLINDADOR</t>
  </si>
  <si>
    <t>REGISTRO INICIAL PERITO DESLINDADOR</t>
  </si>
  <si>
    <t>EXPEDICION DE GAFETE DE IDENTIFICACION TRANSPORTES</t>
  </si>
  <si>
    <t>REGISTRO EN EL PADRON DE TRANSPORTADORES DE RESIDUOS SOLIDOS</t>
  </si>
  <si>
    <t xml:space="preserve">REGISTRO EN EL PADRON DE COMERCIALIZADORES DE NEUMATICOS </t>
  </si>
  <si>
    <t>OCUP. DE VIA PUBLICACOM. SEMIFIJO</t>
  </si>
  <si>
    <t>HOSTESS</t>
  </si>
  <si>
    <t>ACCESORIOS DE DERECHOS</t>
  </si>
  <si>
    <t>GASTOS DE EJECUCION OTROS MUNICIPALES POR DERECHOS</t>
  </si>
  <si>
    <t>RECARGOS POR FINANCIAMIENTO EN CONVENIOS POR DERECHOS</t>
  </si>
  <si>
    <t>DERECHOS CAUSADOS EN EJERCICIOS ANTERIORES</t>
  </si>
  <si>
    <t>REGULACIÓN</t>
  </si>
  <si>
    <t>REZAGO OCUP.VIA PUBLICA COMERCIO AMBULANTE</t>
  </si>
  <si>
    <t>REZAGO APORTACION VIGILANCIA POLICIACA</t>
  </si>
  <si>
    <t>REZAGOS OCUPACION VIA PUBLICA LINEA AMARILLA</t>
  </si>
  <si>
    <t>SINDICATURA</t>
  </si>
  <si>
    <t>OTROS SERVICIOS DE LA SINDICATURA MUNICIPAL</t>
  </si>
  <si>
    <t>TOTAL DERECHOS</t>
  </si>
  <si>
    <t>PRODUCTOS</t>
  </si>
  <si>
    <t>PRODUCTOS DE TIPO CORRIENTE</t>
  </si>
  <si>
    <t>SUMINISTROS FORMAS TRAMITES ADMINISTRATIVOS</t>
  </si>
  <si>
    <t>RENTA DE INMUEBLES PROPIEDAD DEL AYUNTAMIENTO</t>
  </si>
  <si>
    <t>OTRAS ACTIVIDADES DEL GOBIERNO MUNICIPAL</t>
  </si>
  <si>
    <t>OTROS PRODUCTOS</t>
  </si>
  <si>
    <t>CONCESION ARRASTRE Y ALMACENAMIENTO VEHICULOS</t>
  </si>
  <si>
    <t>CONCESION ARRASTRE Y ALMACENAMIENTO VEHICULOS TRANSITO</t>
  </si>
  <si>
    <t>TESORERIA</t>
  </si>
  <si>
    <t>PRODUCTOS FINANCIEROS POR INTERESES GANADOS</t>
  </si>
  <si>
    <t xml:space="preserve">PRODUCTOS DE CAPITAL </t>
  </si>
  <si>
    <t>PRODUCTOS FINANCIEROS</t>
  </si>
  <si>
    <t>TOTAL PRODUCTOS</t>
  </si>
  <si>
    <t>APROVECHAMIENTOS</t>
  </si>
  <si>
    <t xml:space="preserve">APROVECHAMIENTOS </t>
  </si>
  <si>
    <t>MULTA FRACCIONAMIENTOS NO AUTORIZADOS</t>
  </si>
  <si>
    <t>MULTA IMPUESTA POR CATASTRO MPAL.</t>
  </si>
  <si>
    <t>MULTA IMPUESTA POR CENTRO DE CONTROL CANINO</t>
  </si>
  <si>
    <t>MULTA IMPUESTA POR SINDICATURA</t>
  </si>
  <si>
    <t>MULTA POR INCUMPLIMIENTO DE CONTRATO (ECOLOGIA)</t>
  </si>
  <si>
    <t>MULTAS DE BOMBEROS</t>
  </si>
  <si>
    <t>MULTAS DE LA SECRETARIA GENERAL</t>
  </si>
  <si>
    <t>MULTAS DE LA TESORERIA</t>
  </si>
  <si>
    <t>MULTAS DE OBRAS PUBLICAS</t>
  </si>
  <si>
    <t>MULTAS DE PLANEACION Y DESARROLLO URBANO</t>
  </si>
  <si>
    <t>MULTAS DE POLICIA</t>
  </si>
  <si>
    <t>MULTAS DE PREDIAL</t>
  </si>
  <si>
    <t>MULTAS DE TRANSITO</t>
  </si>
  <si>
    <t>MULTAS DE TRANSPORTE PUBLICO MUNICIPAL</t>
  </si>
  <si>
    <t>MULTAS DEL DEPTO. DE ECOLOGIA</t>
  </si>
  <si>
    <t>MULTAS DEL REGISTRO CIVIL</t>
  </si>
  <si>
    <t>MULTAS POLICIA DELEGACIONES</t>
  </si>
  <si>
    <t>MULTAS POR INFRINGIR REGLAMENTOS</t>
  </si>
  <si>
    <t>MULTAS TRANSITO DELEGACIONES</t>
  </si>
  <si>
    <t>MULTAS VIOLACION LEY DE ALCOHOLES</t>
  </si>
  <si>
    <t>MULTAS DE SERVICIOS MEDICOS MUNICIPALES</t>
  </si>
  <si>
    <t>INDEMNIZACION POR RECUPERACION DE BIENES ASEGURADOS</t>
  </si>
  <si>
    <t>REINTEGROS E INDEMNIZACIONES</t>
  </si>
  <si>
    <t>FINANCIAMIENTO OBRAS PAVIMENTO CREDITO BDAN</t>
  </si>
  <si>
    <t>FINANCIAMIENTO PARTIC. OBRAS PAVIMENT 2005</t>
  </si>
  <si>
    <t>DONACION DE BIENES MUEBLES</t>
  </si>
  <si>
    <t xml:space="preserve">DONATIVO EN ESPECIE </t>
  </si>
  <si>
    <t>DONATIVOS PARA APOYO DEL AYUNTAMIENTO</t>
  </si>
  <si>
    <t>DONATIVOS ESPECIE CONGREG MARIANA TRINITARIA</t>
  </si>
  <si>
    <t>DONACION DE TERRENOS POR REGULARIZACION FRACC</t>
  </si>
  <si>
    <t>OTROS CONCEPTOS DE APROVECHAMIENTOS</t>
  </si>
  <si>
    <t>APROVECHAMIENTOS PATRIMONIALES</t>
  </si>
  <si>
    <t>VENTA DE INMUEBLES PROPIEDAD DEL AYUNTAMIENTO</t>
  </si>
  <si>
    <t>ACCESORIOS DE APROVECHAMIENTOS</t>
  </si>
  <si>
    <t>RECARGOS VARIOS</t>
  </si>
  <si>
    <t>GASTOS DE EJECUCION MULTAS FEDERALES O CHEQUES DEVUELTOS</t>
  </si>
  <si>
    <t>GASTOS DE EJECUCION OTROS MUNICIPALES</t>
  </si>
  <si>
    <t>GASTOS DE EJECUCION ZFMT 80%</t>
  </si>
  <si>
    <t>RECARGOS POR FINANCIAMIENTO EN CONVENIOS</t>
  </si>
  <si>
    <t>ACTUALIZACIONES (INCP)</t>
  </si>
  <si>
    <t>APROVECHAMIENTOS DE EJERCICIOS ANTERIORES</t>
  </si>
  <si>
    <t>MULTAS DE TRANSPORTE AÑOS ANTERIORES</t>
  </si>
  <si>
    <t>MULTAS DE TRANSITO AÑOS ANTERIORES</t>
  </si>
  <si>
    <t xml:space="preserve">INGRESOS FOSEG EJERCICIOS ANTERIORES </t>
  </si>
  <si>
    <t>TOTAL APROVECHAMIENTOS</t>
  </si>
  <si>
    <t>PARTICIPACIONES, APORTACIONES, CONVENIOS, INCENTIVOS DERIVADOS COLABORACION FISCAL Y FDA</t>
  </si>
  <si>
    <t>PARTICIPACIONES</t>
  </si>
  <si>
    <t>FONDO GENERAL DE PARTICIPACIONES</t>
  </si>
  <si>
    <t>FONDO  FOMENTO  MUNICIPAL</t>
  </si>
  <si>
    <t>FONDO DE FISCALIZACION</t>
  </si>
  <si>
    <t>IMPUESTO ESPECIAL SOBRE PRODUCCION Y SERVICIOS</t>
  </si>
  <si>
    <t>GASOLINA Y DIESEL</t>
  </si>
  <si>
    <t>FONDO ESTABILIZACIÓN DE INGRESOS DE ENT. FED. (FEIF)</t>
  </si>
  <si>
    <t>AJUSTE CUATRIMESTRAL PART. FED.  AÑO ACTUAL</t>
  </si>
  <si>
    <t>AJUSTE CUATRIMESTRAL PART. FED. AÑO ANTERIOR</t>
  </si>
  <si>
    <t>PARTICIPACION FEDERAL AÑO ANTERIOR</t>
  </si>
  <si>
    <t>ANTICIPO DE PARTICIPACIONES FEDERALES</t>
  </si>
  <si>
    <t>FONDO DE IMPUESTO SOBRE LA RENTA</t>
  </si>
  <si>
    <t>IMPUESTOS ESTATALES</t>
  </si>
  <si>
    <t>IMPUESTO SOBRE HOSPEDAJE</t>
  </si>
  <si>
    <t>IMPUESTO SOBRE TENENCIA ESTATAL</t>
  </si>
  <si>
    <t>VENTA FINAL DE BEBIDAS (ESTATAL)</t>
  </si>
  <si>
    <t>PARTICIPACION ESTATAL AÑO ANTERIOR</t>
  </si>
  <si>
    <t>OTRAS PARTICIPACIONES ESTATALES</t>
  </si>
  <si>
    <t>APORTACIONES</t>
  </si>
  <si>
    <t>FONDO PARA FORTALECIMIENTO DE LOS MPIOS.</t>
  </si>
  <si>
    <t>FONDO PARA INFRAEST. SOCIAL MPAL.</t>
  </si>
  <si>
    <t>CONVENIOS</t>
  </si>
  <si>
    <t>SUBSIDIO PARA LA SEGURIDAD MPAL.(FORTASEG)</t>
  </si>
  <si>
    <t xml:space="preserve">SUBSIDIO HABITAT </t>
  </si>
  <si>
    <t>PROGRAMA DE RESCATE DE ESPACIOS PUBLICOS</t>
  </si>
  <si>
    <t>FORTALECE</t>
  </si>
  <si>
    <t>PROGRAMAS REGIONALES 2016</t>
  </si>
  <si>
    <t>PROYECTOS DE DESARROLLO REGIONAL</t>
  </si>
  <si>
    <t>FONDO PARA FRONTERAS</t>
  </si>
  <si>
    <t>APORTACION FEDERAL AL FONDO PYME</t>
  </si>
  <si>
    <t>APORTACION ESTATAL PROYECTO ZONA ROSA RITO</t>
  </si>
  <si>
    <t>SUBSIDIO CONTINGENCIAS ECONOMICAS</t>
  </si>
  <si>
    <t>PREVENCION DE RIEZGO EN LOS ASENTAMIENTOS HUMANOS</t>
  </si>
  <si>
    <t>COMISION NACIONAL DE CULTURA FISICA Y DEPORTE</t>
  </si>
  <si>
    <t>PARTICIPACION EXPEDICION DE ACTAS ESTATALES E INTERESTATALES REGISTRO CIVIL</t>
  </si>
  <si>
    <t xml:space="preserve">SUBSIDIOS ESTATALES </t>
  </si>
  <si>
    <t>INCENTIVOS DERIVADOS DE COLABORACION FISCAL</t>
  </si>
  <si>
    <t>TENENCIA O USO DE VEHICULOS</t>
  </si>
  <si>
    <t>FONDO COMPENSATORIO</t>
  </si>
  <si>
    <t>IMPUESTO SOBRE AUTOMOVILES NUEVOS</t>
  </si>
  <si>
    <t>PARTICIPACION DE MULTAS FEDERALES NO FISCALES</t>
  </si>
  <si>
    <t>PARTICIPACION USO ZONA FED.MARITIMO/TERRESTRE</t>
  </si>
  <si>
    <t>TOTAL PARTICIPACIONES, APORTACIONES Y CONVENIOS</t>
  </si>
  <si>
    <t>INGRESOS DERIVADOS DE FINANCIAMIENTOS</t>
  </si>
  <si>
    <t>ENDEUDAMIENTO INTERNO</t>
  </si>
  <si>
    <t>CREDITOS OTORGADOS AL MUNICIPIO</t>
  </si>
  <si>
    <t>TOTAL DE INGRESOS DERIVADOS DE FINANCIAMIENTO</t>
  </si>
  <si>
    <t>10% FOMEN.TURIST.Y DESARR.INTEGRAL DE LA FAM. AÑOS</t>
  </si>
  <si>
    <t>15% FOMENTO DEPORTIVO Y EDUCACIONALA AÑOS ANT.</t>
  </si>
  <si>
    <t>SUBSIDIO A ORG. NO GUBER. SIN FINES DE LUCRO AÑOS ANT.</t>
  </si>
  <si>
    <t>RECAUDACION</t>
  </si>
  <si>
    <t>RECAUDACON</t>
  </si>
  <si>
    <t xml:space="preserve">DERECHOS POR ALUMBRADO PUBLICO </t>
  </si>
  <si>
    <t>BENEFICIARIOS CMT CONGRE MARIANA TRINITARIA</t>
  </si>
  <si>
    <t xml:space="preserve"> -</t>
  </si>
  <si>
    <t>PROYECCION DE INGRESOS MENSUAL 2022</t>
  </si>
  <si>
    <t>RECAUDACION OTROS</t>
  </si>
  <si>
    <t>15 % FOMENTO DEPORT. Y EDUC. AÑOS ANTERIORES</t>
  </si>
  <si>
    <t>IMPUESTO DE ALUMBRADO PUBLICO AÑOS ANTERIORES</t>
  </si>
  <si>
    <t>CIERRE POR DIA DE LA VIA PUBLICA</t>
  </si>
  <si>
    <t xml:space="preserve">FILMACIONES DOCUMENTALES, COMERCIALES, PELICULAS Y SERIES </t>
  </si>
  <si>
    <t>DERECHO POR ALUMBRADO PUBLICO (DAP) AÑOS ANTERIORES</t>
  </si>
  <si>
    <t xml:space="preserve">RECEPT. DE DOCTOS PARA TRAMITE DE PASAPORTE MEXICANO </t>
  </si>
  <si>
    <t>RECEP DE DOCTOS PARA OTROS TRAMITES OFICINA DE ENLACE</t>
  </si>
  <si>
    <t>OTROS PRODUCTOS EJERCICIOS ANTERIORES</t>
  </si>
  <si>
    <t>ISR SOBRE ENAJENACION DE BIENES INMUEBLES</t>
  </si>
  <si>
    <t>PROGRAMA APOYOS PARA DES FORESTAL SUSTENTABLE</t>
  </si>
  <si>
    <t>FONDO COMPENSATORIO ISSH</t>
  </si>
  <si>
    <t>TOTAL INGRESOS POR LEY 2022</t>
  </si>
  <si>
    <t>ESTIMADO 2022</t>
  </si>
  <si>
    <t>AYUNTAMIENTO MUNICIPAL DE PLAYAS DE ROSARITO, B.C.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</si>
</sst>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&quot;$&quot;* #,##0.0_);_(&quot;$&quot;* \(#,##0.0\);_(&quot;$&quot;* &quot;-&quot;??_);_(@_)"/>
    <numFmt numFmtId="165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sz val="11"/>
      <color theme="0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6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761B3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0000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3" fillId="0" borderId="0"/>
  </cellStyleXfs>
  <cellXfs count="172">
    <xf numFmtId="0" fontId="0" fillId="0" borderId="0" xfId="0"/>
    <xf numFmtId="0" fontId="3" fillId="0" borderId="0" xfId="3" applyFont="1"/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left" vertical="center"/>
    </xf>
    <xf numFmtId="44" fontId="4" fillId="0" borderId="0" xfId="1" applyFont="1" applyAlignment="1">
      <alignment horizontal="center"/>
    </xf>
    <xf numFmtId="164" fontId="5" fillId="0" borderId="0" xfId="1" applyNumberFormat="1" applyFont="1"/>
    <xf numFmtId="0" fontId="6" fillId="0" borderId="0" xfId="0" applyFont="1"/>
    <xf numFmtId="0" fontId="3" fillId="3" borderId="0" xfId="3" applyFont="1" applyFill="1"/>
    <xf numFmtId="0" fontId="7" fillId="3" borderId="0" xfId="3" applyFont="1" applyFill="1" applyAlignment="1">
      <alignment horizontal="center" vertical="center"/>
    </xf>
    <xf numFmtId="164" fontId="5" fillId="0" borderId="0" xfId="1" applyNumberFormat="1" applyFont="1" applyBorder="1"/>
    <xf numFmtId="0" fontId="8" fillId="3" borderId="1" xfId="2" applyFont="1" applyFill="1" applyBorder="1" applyAlignment="1">
      <alignment horizontal="center"/>
    </xf>
    <xf numFmtId="0" fontId="8" fillId="3" borderId="2" xfId="2" applyFont="1" applyFill="1" applyBorder="1" applyAlignment="1">
      <alignment horizontal="center" vertical="center"/>
    </xf>
    <xf numFmtId="44" fontId="8" fillId="3" borderId="1" xfId="1" applyFont="1" applyFill="1" applyBorder="1" applyAlignment="1" applyProtection="1">
      <alignment horizontal="center" vertical="center"/>
    </xf>
    <xf numFmtId="164" fontId="8" fillId="3" borderId="2" xfId="1" applyNumberFormat="1" applyFont="1" applyFill="1" applyBorder="1" applyAlignment="1" applyProtection="1">
      <alignment horizontal="center" vertical="center" wrapText="1"/>
    </xf>
    <xf numFmtId="0" fontId="9" fillId="4" borderId="3" xfId="3" applyFont="1" applyFill="1" applyBorder="1" applyAlignment="1">
      <alignment horizontal="left" vertical="center"/>
    </xf>
    <xf numFmtId="0" fontId="10" fillId="4" borderId="2" xfId="3" applyFont="1" applyFill="1" applyBorder="1" applyAlignment="1">
      <alignment horizontal="center" vertical="center"/>
    </xf>
    <xf numFmtId="0" fontId="10" fillId="4" borderId="2" xfId="3" applyFont="1" applyFill="1" applyBorder="1" applyAlignment="1">
      <alignment horizontal="left" vertical="center"/>
    </xf>
    <xf numFmtId="44" fontId="10" fillId="4" borderId="4" xfId="1" applyFont="1" applyFill="1" applyBorder="1" applyAlignment="1">
      <alignment horizontal="center" vertical="center"/>
    </xf>
    <xf numFmtId="164" fontId="10" fillId="4" borderId="1" xfId="1" applyNumberFormat="1" applyFont="1" applyFill="1" applyBorder="1" applyAlignment="1">
      <alignment horizontal="center" vertical="center"/>
    </xf>
    <xf numFmtId="0" fontId="11" fillId="5" borderId="3" xfId="3" applyFont="1" applyFill="1" applyBorder="1"/>
    <xf numFmtId="0" fontId="12" fillId="5" borderId="5" xfId="3" applyFont="1" applyFill="1" applyBorder="1" applyAlignment="1">
      <alignment horizontal="center" vertical="center"/>
    </xf>
    <xf numFmtId="0" fontId="12" fillId="5" borderId="5" xfId="3" applyFont="1" applyFill="1" applyBorder="1" applyAlignment="1">
      <alignment horizontal="left" vertical="center"/>
    </xf>
    <xf numFmtId="44" fontId="12" fillId="5" borderId="4" xfId="1" applyFont="1" applyFill="1" applyBorder="1" applyAlignment="1">
      <alignment vertical="center"/>
    </xf>
    <xf numFmtId="164" fontId="12" fillId="5" borderId="1" xfId="1" applyNumberFormat="1" applyFont="1" applyFill="1" applyBorder="1" applyAlignment="1">
      <alignment horizontal="center" vertical="center"/>
    </xf>
    <xf numFmtId="0" fontId="13" fillId="0" borderId="6" xfId="3" applyFont="1" applyFill="1" applyBorder="1"/>
    <xf numFmtId="0" fontId="4" fillId="0" borderId="7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left" vertical="center"/>
    </xf>
    <xf numFmtId="44" fontId="4" fillId="0" borderId="8" xfId="1" applyFont="1" applyFill="1" applyBorder="1" applyAlignment="1">
      <alignment horizontal="center"/>
    </xf>
    <xf numFmtId="165" fontId="5" fillId="0" borderId="9" xfId="1" applyNumberFormat="1" applyFont="1" applyFill="1" applyBorder="1" applyAlignment="1">
      <alignment horizontal="center"/>
    </xf>
    <xf numFmtId="0" fontId="13" fillId="0" borderId="10" xfId="3" applyFont="1" applyFill="1" applyBorder="1"/>
    <xf numFmtId="0" fontId="4" fillId="0" borderId="11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left" vertical="center"/>
    </xf>
    <xf numFmtId="44" fontId="4" fillId="0" borderId="12" xfId="1" applyFont="1" applyFill="1" applyBorder="1" applyAlignment="1">
      <alignment horizontal="center"/>
    </xf>
    <xf numFmtId="165" fontId="5" fillId="0" borderId="11" xfId="1" applyNumberFormat="1" applyFont="1" applyFill="1" applyBorder="1" applyAlignment="1">
      <alignment horizontal="center"/>
    </xf>
    <xf numFmtId="0" fontId="13" fillId="0" borderId="13" xfId="3" applyFont="1" applyFill="1" applyBorder="1"/>
    <xf numFmtId="0" fontId="4" fillId="0" borderId="14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left" vertical="center"/>
    </xf>
    <xf numFmtId="44" fontId="4" fillId="0" borderId="15" xfId="1" applyFont="1" applyFill="1" applyBorder="1" applyAlignment="1">
      <alignment horizontal="center"/>
    </xf>
    <xf numFmtId="164" fontId="5" fillId="0" borderId="14" xfId="1" applyNumberFormat="1" applyFont="1" applyFill="1" applyBorder="1" applyAlignment="1">
      <alignment horizontal="center"/>
    </xf>
    <xf numFmtId="0" fontId="14" fillId="5" borderId="16" xfId="3" applyFont="1" applyFill="1" applyBorder="1"/>
    <xf numFmtId="0" fontId="12" fillId="5" borderId="17" xfId="3" applyFont="1" applyFill="1" applyBorder="1" applyAlignment="1">
      <alignment horizontal="center" vertical="center"/>
    </xf>
    <xf numFmtId="0" fontId="12" fillId="5" borderId="17" xfId="3" applyFont="1" applyFill="1" applyBorder="1" applyAlignment="1"/>
    <xf numFmtId="44" fontId="12" fillId="5" borderId="4" xfId="1" applyFont="1" applyFill="1" applyBorder="1" applyAlignment="1"/>
    <xf numFmtId="164" fontId="12" fillId="5" borderId="1" xfId="1" applyNumberFormat="1" applyFont="1" applyFill="1" applyBorder="1" applyAlignment="1">
      <alignment horizontal="center"/>
    </xf>
    <xf numFmtId="0" fontId="13" fillId="0" borderId="16" xfId="3" applyFont="1" applyFill="1" applyBorder="1"/>
    <xf numFmtId="0" fontId="4" fillId="0" borderId="17" xfId="3" applyFont="1" applyFill="1" applyBorder="1" applyAlignment="1">
      <alignment horizontal="center" vertical="center"/>
    </xf>
    <xf numFmtId="0" fontId="4" fillId="0" borderId="17" xfId="3" applyFont="1" applyFill="1" applyBorder="1" applyAlignment="1">
      <alignment horizontal="left" vertical="center"/>
    </xf>
    <xf numFmtId="44" fontId="4" fillId="0" borderId="18" xfId="1" applyFont="1" applyFill="1" applyBorder="1" applyAlignment="1">
      <alignment horizontal="center"/>
    </xf>
    <xf numFmtId="165" fontId="5" fillId="0" borderId="17" xfId="1" applyNumberFormat="1" applyFont="1" applyFill="1" applyBorder="1" applyAlignment="1">
      <alignment horizontal="center"/>
    </xf>
    <xf numFmtId="0" fontId="15" fillId="5" borderId="16" xfId="3" applyFont="1" applyFill="1" applyBorder="1"/>
    <xf numFmtId="0" fontId="12" fillId="5" borderId="17" xfId="3" applyFont="1" applyFill="1" applyBorder="1" applyAlignment="1">
      <alignment horizontal="left" vertical="center"/>
    </xf>
    <xf numFmtId="44" fontId="6" fillId="5" borderId="4" xfId="1" applyFont="1" applyFill="1" applyBorder="1" applyAlignment="1"/>
    <xf numFmtId="164" fontId="6" fillId="5" borderId="1" xfId="1" applyNumberFormat="1" applyFont="1" applyFill="1" applyBorder="1" applyAlignment="1">
      <alignment horizontal="center"/>
    </xf>
    <xf numFmtId="0" fontId="6" fillId="0" borderId="7" xfId="3" applyFont="1" applyFill="1" applyBorder="1" applyAlignment="1">
      <alignment horizontal="center" vertical="center"/>
    </xf>
    <xf numFmtId="44" fontId="4" fillId="0" borderId="19" xfId="1" applyFont="1" applyFill="1" applyBorder="1" applyAlignment="1">
      <alignment horizontal="center"/>
    </xf>
    <xf numFmtId="165" fontId="5" fillId="0" borderId="7" xfId="1" applyNumberFormat="1" applyFont="1" applyFill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44" fontId="4" fillId="0" borderId="20" xfId="1" applyFont="1" applyFill="1" applyBorder="1" applyAlignment="1">
      <alignment horizontal="center"/>
    </xf>
    <xf numFmtId="165" fontId="5" fillId="0" borderId="14" xfId="1" applyNumberFormat="1" applyFont="1" applyFill="1" applyBorder="1" applyAlignment="1">
      <alignment horizontal="center"/>
    </xf>
    <xf numFmtId="0" fontId="13" fillId="5" borderId="16" xfId="3" applyFont="1" applyFill="1" applyBorder="1"/>
    <xf numFmtId="0" fontId="6" fillId="5" borderId="17" xfId="3" applyFont="1" applyFill="1" applyBorder="1" applyAlignment="1">
      <alignment horizontal="center" vertical="center"/>
    </xf>
    <xf numFmtId="44" fontId="6" fillId="5" borderId="4" xfId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16" fillId="5" borderId="16" xfId="3" applyFont="1" applyFill="1" applyBorder="1"/>
    <xf numFmtId="0" fontId="5" fillId="5" borderId="17" xfId="3" applyFont="1" applyFill="1" applyBorder="1" applyAlignment="1">
      <alignment horizontal="center" vertical="center"/>
    </xf>
    <xf numFmtId="0" fontId="5" fillId="5" borderId="17" xfId="3" applyFont="1" applyFill="1" applyBorder="1" applyAlignment="1">
      <alignment horizontal="left" vertical="center"/>
    </xf>
    <xf numFmtId="44" fontId="5" fillId="5" borderId="21" xfId="1" applyFont="1" applyFill="1" applyBorder="1" applyAlignment="1">
      <alignment horizontal="center" vertical="center"/>
    </xf>
    <xf numFmtId="0" fontId="17" fillId="4" borderId="16" xfId="3" applyFont="1" applyFill="1" applyBorder="1" applyAlignment="1">
      <alignment horizontal="left" vertical="center"/>
    </xf>
    <xf numFmtId="0" fontId="8" fillId="4" borderId="17" xfId="3" applyFont="1" applyFill="1" applyBorder="1" applyAlignment="1">
      <alignment horizontal="center" vertical="center"/>
    </xf>
    <xf numFmtId="0" fontId="10" fillId="4" borderId="17" xfId="3" applyFont="1" applyFill="1" applyBorder="1" applyAlignment="1">
      <alignment horizontal="left" vertical="center" shrinkToFit="1"/>
    </xf>
    <xf numFmtId="44" fontId="5" fillId="4" borderId="0" xfId="1" applyFont="1" applyFill="1" applyBorder="1" applyAlignment="1">
      <alignment horizontal="left" vertical="center" shrinkToFit="1"/>
    </xf>
    <xf numFmtId="164" fontId="4" fillId="4" borderId="16" xfId="1" applyNumberFormat="1" applyFont="1" applyFill="1" applyBorder="1" applyAlignment="1">
      <alignment horizontal="left" vertical="center"/>
    </xf>
    <xf numFmtId="0" fontId="10" fillId="4" borderId="17" xfId="3" applyFont="1" applyFill="1" applyBorder="1" applyAlignment="1">
      <alignment horizontal="left" vertical="center"/>
    </xf>
    <xf numFmtId="44" fontId="4" fillId="4" borderId="0" xfId="1" applyFont="1" applyFill="1" applyBorder="1" applyAlignment="1">
      <alignment horizontal="left" vertical="center"/>
    </xf>
    <xf numFmtId="44" fontId="6" fillId="5" borderId="0" xfId="1" applyFont="1" applyFill="1" applyBorder="1" applyAlignment="1">
      <alignment horizontal="center"/>
    </xf>
    <xf numFmtId="0" fontId="13" fillId="6" borderId="13" xfId="3" applyFont="1" applyFill="1" applyBorder="1"/>
    <xf numFmtId="0" fontId="4" fillId="6" borderId="14" xfId="3" applyFont="1" applyFill="1" applyBorder="1" applyAlignment="1">
      <alignment horizontal="center" vertical="center"/>
    </xf>
    <xf numFmtId="0" fontId="17" fillId="7" borderId="16" xfId="3" applyFont="1" applyFill="1" applyBorder="1" applyAlignment="1">
      <alignment horizontal="left" vertical="center"/>
    </xf>
    <xf numFmtId="0" fontId="8" fillId="7" borderId="17" xfId="3" applyFont="1" applyFill="1" applyBorder="1" applyAlignment="1">
      <alignment horizontal="center" vertical="center"/>
    </xf>
    <xf numFmtId="0" fontId="10" fillId="7" borderId="17" xfId="3" applyFont="1" applyFill="1" applyBorder="1" applyAlignment="1">
      <alignment horizontal="left" vertical="center"/>
    </xf>
    <xf numFmtId="44" fontId="5" fillId="7" borderId="0" xfId="1" applyFont="1" applyFill="1" applyBorder="1" applyAlignment="1">
      <alignment horizontal="left" vertical="center"/>
    </xf>
    <xf numFmtId="164" fontId="4" fillId="7" borderId="16" xfId="1" applyNumberFormat="1" applyFont="1" applyFill="1" applyBorder="1" applyAlignment="1">
      <alignment horizontal="left" vertical="center"/>
    </xf>
    <xf numFmtId="44" fontId="12" fillId="5" borderId="0" xfId="1" applyFont="1" applyFill="1" applyBorder="1" applyAlignment="1">
      <alignment vertical="center"/>
    </xf>
    <xf numFmtId="165" fontId="5" fillId="0" borderId="23" xfId="1" applyNumberFormat="1" applyFont="1" applyFill="1" applyBorder="1" applyAlignment="1">
      <alignment horizontal="center"/>
    </xf>
    <xf numFmtId="44" fontId="6" fillId="5" borderId="0" xfId="1" applyFont="1" applyFill="1" applyBorder="1" applyAlignment="1"/>
    <xf numFmtId="0" fontId="16" fillId="6" borderId="16" xfId="3" applyFont="1" applyFill="1" applyBorder="1"/>
    <xf numFmtId="0" fontId="5" fillId="6" borderId="17" xfId="3" applyFont="1" applyFill="1" applyBorder="1" applyAlignment="1">
      <alignment horizontal="center" vertical="center"/>
    </xf>
    <xf numFmtId="0" fontId="5" fillId="6" borderId="17" xfId="3" applyFont="1" applyFill="1" applyBorder="1" applyAlignment="1">
      <alignment horizontal="left" vertical="center"/>
    </xf>
    <xf numFmtId="44" fontId="5" fillId="6" borderId="21" xfId="1" applyFont="1" applyFill="1" applyBorder="1" applyAlignment="1">
      <alignment horizontal="center"/>
    </xf>
    <xf numFmtId="0" fontId="18" fillId="7" borderId="17" xfId="3" applyFont="1" applyFill="1" applyBorder="1" applyAlignment="1">
      <alignment horizontal="left" vertical="center"/>
    </xf>
    <xf numFmtId="44" fontId="12" fillId="5" borderId="0" xfId="1" applyFont="1" applyFill="1" applyBorder="1" applyAlignment="1"/>
    <xf numFmtId="0" fontId="13" fillId="0" borderId="25" xfId="3" applyFont="1" applyFill="1" applyBorder="1"/>
    <xf numFmtId="165" fontId="6" fillId="5" borderId="16" xfId="1" applyNumberFormat="1" applyFont="1" applyFill="1" applyBorder="1" applyAlignment="1">
      <alignment horizontal="center"/>
    </xf>
    <xf numFmtId="0" fontId="13" fillId="0" borderId="16" xfId="3" applyFont="1" applyBorder="1"/>
    <xf numFmtId="0" fontId="4" fillId="0" borderId="17" xfId="3" applyFont="1" applyBorder="1" applyAlignment="1">
      <alignment horizontal="center" vertical="center"/>
    </xf>
    <xf numFmtId="165" fontId="6" fillId="5" borderId="22" xfId="1" applyNumberFormat="1" applyFont="1" applyFill="1" applyBorder="1" applyAlignment="1">
      <alignment horizontal="center"/>
    </xf>
    <xf numFmtId="44" fontId="12" fillId="5" borderId="0" xfId="1" applyFont="1" applyFill="1" applyBorder="1" applyAlignment="1">
      <alignment horizontal="center"/>
    </xf>
    <xf numFmtId="0" fontId="14" fillId="6" borderId="16" xfId="3" applyFont="1" applyFill="1" applyBorder="1"/>
    <xf numFmtId="44" fontId="5" fillId="7" borderId="0" xfId="1" applyFont="1" applyFill="1" applyBorder="1" applyAlignment="1" applyProtection="1">
      <alignment horizontal="left" vertical="center"/>
    </xf>
    <xf numFmtId="165" fontId="4" fillId="7" borderId="16" xfId="1" applyNumberFormat="1" applyFont="1" applyFill="1" applyBorder="1" applyAlignment="1">
      <alignment horizontal="left" vertical="center"/>
    </xf>
    <xf numFmtId="44" fontId="12" fillId="5" borderId="0" xfId="1" applyFont="1" applyFill="1" applyBorder="1" applyAlignment="1" applyProtection="1">
      <alignment vertical="center"/>
    </xf>
    <xf numFmtId="164" fontId="6" fillId="5" borderId="16" xfId="1" applyNumberFormat="1" applyFont="1" applyFill="1" applyBorder="1" applyAlignment="1">
      <alignment horizontal="center"/>
    </xf>
    <xf numFmtId="0" fontId="3" fillId="0" borderId="16" xfId="3" applyFont="1" applyFill="1" applyBorder="1"/>
    <xf numFmtId="0" fontId="19" fillId="5" borderId="16" xfId="3" applyFont="1" applyFill="1" applyBorder="1"/>
    <xf numFmtId="0" fontId="20" fillId="6" borderId="16" xfId="3" applyFont="1" applyFill="1" applyBorder="1"/>
    <xf numFmtId="164" fontId="5" fillId="6" borderId="17" xfId="1" applyNumberFormat="1" applyFont="1" applyFill="1" applyBorder="1" applyAlignment="1">
      <alignment horizontal="center"/>
    </xf>
    <xf numFmtId="0" fontId="9" fillId="7" borderId="16" xfId="3" applyFont="1" applyFill="1" applyBorder="1" applyAlignment="1">
      <alignment horizontal="left" vertical="center"/>
    </xf>
    <xf numFmtId="0" fontId="10" fillId="7" borderId="17" xfId="3" applyFont="1" applyFill="1" applyBorder="1" applyAlignment="1">
      <alignment horizontal="center" vertical="center"/>
    </xf>
    <xf numFmtId="0" fontId="10" fillId="7" borderId="21" xfId="3" applyFont="1" applyFill="1" applyBorder="1" applyAlignment="1">
      <alignment horizontal="left" vertical="center"/>
    </xf>
    <xf numFmtId="44" fontId="5" fillId="7" borderId="0" xfId="1" applyFont="1" applyFill="1" applyBorder="1" applyAlignment="1"/>
    <xf numFmtId="164" fontId="5" fillId="7" borderId="16" xfId="1" applyNumberFormat="1" applyFont="1" applyFill="1" applyBorder="1" applyAlignment="1">
      <alignment horizontal="left" vertical="center"/>
    </xf>
    <xf numFmtId="0" fontId="11" fillId="9" borderId="16" xfId="3" applyFont="1" applyFill="1" applyBorder="1"/>
    <xf numFmtId="0" fontId="12" fillId="9" borderId="17" xfId="3" applyFont="1" applyFill="1" applyBorder="1" applyAlignment="1">
      <alignment horizontal="center" vertical="center"/>
    </xf>
    <xf numFmtId="0" fontId="12" fillId="9" borderId="21" xfId="3" applyFont="1" applyFill="1" applyBorder="1" applyAlignment="1">
      <alignment horizontal="left" vertical="center"/>
    </xf>
    <xf numFmtId="0" fontId="3" fillId="6" borderId="16" xfId="3" applyFont="1" applyFill="1" applyBorder="1"/>
    <xf numFmtId="0" fontId="10" fillId="4" borderId="16" xfId="3" applyFont="1" applyFill="1" applyBorder="1"/>
    <xf numFmtId="0" fontId="10" fillId="4" borderId="26" xfId="3" applyFont="1" applyFill="1" applyBorder="1" applyAlignment="1">
      <alignment horizontal="center" vertical="center"/>
    </xf>
    <xf numFmtId="0" fontId="10" fillId="4" borderId="26" xfId="3" applyFont="1" applyFill="1" applyBorder="1" applyAlignment="1">
      <alignment horizontal="left" vertical="center"/>
    </xf>
    <xf numFmtId="44" fontId="10" fillId="4" borderId="27" xfId="1" applyFont="1" applyFill="1" applyBorder="1" applyAlignment="1">
      <alignment horizontal="center" vertical="center"/>
    </xf>
    <xf numFmtId="165" fontId="10" fillId="4" borderId="26" xfId="1" applyNumberFormat="1" applyFont="1" applyFill="1" applyBorder="1" applyAlignment="1">
      <alignment horizontal="center" vertical="center"/>
    </xf>
    <xf numFmtId="0" fontId="21" fillId="10" borderId="0" xfId="3" applyFont="1" applyFill="1" applyAlignment="1">
      <alignment horizontal="center" vertical="center" wrapText="1"/>
    </xf>
    <xf numFmtId="44" fontId="4" fillId="0" borderId="29" xfId="1" applyFont="1" applyFill="1" applyBorder="1" applyAlignment="1">
      <alignment horizontal="center"/>
    </xf>
    <xf numFmtId="44" fontId="4" fillId="0" borderId="30" xfId="1" applyFont="1" applyFill="1" applyBorder="1" applyAlignment="1">
      <alignment horizontal="center"/>
    </xf>
    <xf numFmtId="164" fontId="5" fillId="0" borderId="28" xfId="1" applyNumberFormat="1" applyFont="1" applyFill="1" applyBorder="1" applyAlignment="1">
      <alignment horizontal="center"/>
    </xf>
    <xf numFmtId="164" fontId="12" fillId="5" borderId="16" xfId="1" applyNumberFormat="1" applyFont="1" applyFill="1" applyBorder="1" applyAlignment="1">
      <alignment horizontal="center"/>
    </xf>
    <xf numFmtId="165" fontId="12" fillId="5" borderId="16" xfId="1" applyNumberFormat="1" applyFont="1" applyFill="1" applyBorder="1" applyAlignment="1">
      <alignment horizontal="center"/>
    </xf>
    <xf numFmtId="44" fontId="12" fillId="9" borderId="0" xfId="1" applyFont="1" applyFill="1" applyBorder="1" applyAlignment="1"/>
    <xf numFmtId="164" fontId="12" fillId="9" borderId="16" xfId="1" applyNumberFormat="1" applyFont="1" applyFill="1" applyBorder="1" applyAlignment="1"/>
    <xf numFmtId="44" fontId="4" fillId="0" borderId="31" xfId="1" applyFont="1" applyFill="1" applyBorder="1" applyAlignment="1">
      <alignment horizontal="center"/>
    </xf>
    <xf numFmtId="44" fontId="4" fillId="0" borderId="32" xfId="1" applyFont="1" applyFill="1" applyBorder="1" applyAlignment="1">
      <alignment horizontal="center"/>
    </xf>
    <xf numFmtId="165" fontId="5" fillId="0" borderId="32" xfId="1" applyNumberFormat="1" applyFont="1" applyFill="1" applyBorder="1" applyAlignment="1">
      <alignment horizontal="center"/>
    </xf>
    <xf numFmtId="165" fontId="5" fillId="0" borderId="29" xfId="1" applyNumberFormat="1" applyFont="1" applyFill="1" applyBorder="1" applyAlignment="1">
      <alignment horizontal="center"/>
    </xf>
    <xf numFmtId="44" fontId="5" fillId="5" borderId="33" xfId="1" applyFont="1" applyFill="1" applyBorder="1" applyAlignment="1">
      <alignment horizontal="center" vertical="center"/>
    </xf>
    <xf numFmtId="165" fontId="5" fillId="5" borderId="33" xfId="1" applyNumberFormat="1" applyFont="1" applyFill="1" applyBorder="1" applyAlignment="1">
      <alignment horizontal="center" vertical="center"/>
    </xf>
    <xf numFmtId="0" fontId="12" fillId="5" borderId="21" xfId="3" applyFont="1" applyFill="1" applyBorder="1" applyAlignment="1">
      <alignment horizontal="left" vertical="center"/>
    </xf>
    <xf numFmtId="0" fontId="4" fillId="0" borderId="21" xfId="3" applyFont="1" applyFill="1" applyBorder="1" applyAlignment="1">
      <alignment horizontal="left" vertical="center"/>
    </xf>
    <xf numFmtId="0" fontId="5" fillId="5" borderId="21" xfId="3" applyFont="1" applyFill="1" applyBorder="1" applyAlignment="1">
      <alignment horizontal="left" vertical="center"/>
    </xf>
    <xf numFmtId="44" fontId="12" fillId="5" borderId="29" xfId="1" applyFont="1" applyFill="1" applyBorder="1" applyAlignment="1">
      <alignment shrinkToFit="1"/>
    </xf>
    <xf numFmtId="164" fontId="6" fillId="5" borderId="29" xfId="1" applyNumberFormat="1" applyFont="1" applyFill="1" applyBorder="1" applyAlignment="1">
      <alignment horizontal="center"/>
    </xf>
    <xf numFmtId="44" fontId="5" fillId="5" borderId="29" xfId="1" applyFont="1" applyFill="1" applyBorder="1" applyAlignment="1">
      <alignment horizontal="center" vertical="center"/>
    </xf>
    <xf numFmtId="165" fontId="5" fillId="5" borderId="29" xfId="1" applyNumberFormat="1" applyFont="1" applyFill="1" applyBorder="1" applyAlignment="1">
      <alignment horizontal="center" vertical="center"/>
    </xf>
    <xf numFmtId="0" fontId="4" fillId="0" borderId="34" xfId="3" applyFont="1" applyFill="1" applyBorder="1" applyAlignment="1">
      <alignment horizontal="left" vertical="center"/>
    </xf>
    <xf numFmtId="0" fontId="5" fillId="6" borderId="24" xfId="3" applyFont="1" applyFill="1" applyBorder="1" applyAlignment="1">
      <alignment horizontal="left" vertical="center"/>
    </xf>
    <xf numFmtId="44" fontId="5" fillId="6" borderId="29" xfId="1" applyFont="1" applyFill="1" applyBorder="1" applyAlignment="1">
      <alignment horizontal="center"/>
    </xf>
    <xf numFmtId="165" fontId="5" fillId="6" borderId="29" xfId="1" applyNumberFormat="1" applyFont="1" applyFill="1" applyBorder="1" applyAlignment="1">
      <alignment horizontal="center"/>
    </xf>
    <xf numFmtId="0" fontId="4" fillId="0" borderId="30" xfId="3" applyFont="1" applyFill="1" applyBorder="1" applyAlignment="1">
      <alignment horizontal="left" vertical="center"/>
    </xf>
    <xf numFmtId="164" fontId="5" fillId="0" borderId="29" xfId="1" applyNumberFormat="1" applyFont="1" applyFill="1" applyBorder="1" applyAlignment="1">
      <alignment horizontal="center"/>
    </xf>
    <xf numFmtId="0" fontId="5" fillId="6" borderId="21" xfId="3" applyFont="1" applyFill="1" applyBorder="1" applyAlignment="1">
      <alignment horizontal="left" vertical="center"/>
    </xf>
    <xf numFmtId="0" fontId="4" fillId="0" borderId="21" xfId="3" applyFont="1" applyBorder="1" applyAlignment="1">
      <alignment horizontal="left" vertical="center"/>
    </xf>
    <xf numFmtId="44" fontId="4" fillId="8" borderId="29" xfId="1" applyFont="1" applyFill="1" applyBorder="1" applyAlignment="1">
      <alignment horizontal="center"/>
    </xf>
    <xf numFmtId="165" fontId="5" fillId="0" borderId="29" xfId="1" applyNumberFormat="1" applyFont="1" applyBorder="1" applyAlignment="1">
      <alignment horizontal="center"/>
    </xf>
    <xf numFmtId="0" fontId="4" fillId="0" borderId="34" xfId="3" applyFont="1" applyFill="1" applyBorder="1" applyAlignment="1">
      <alignment horizontal="center" vertical="center"/>
    </xf>
    <xf numFmtId="0" fontId="4" fillId="0" borderId="30" xfId="3" applyFont="1" applyFill="1" applyBorder="1" applyAlignment="1">
      <alignment horizontal="center" vertical="center"/>
    </xf>
    <xf numFmtId="0" fontId="6" fillId="0" borderId="30" xfId="3" applyFont="1" applyFill="1" applyBorder="1" applyAlignment="1">
      <alignment horizontal="center" vertical="center"/>
    </xf>
    <xf numFmtId="0" fontId="4" fillId="0" borderId="29" xfId="3" applyFont="1" applyFill="1" applyBorder="1" applyAlignment="1">
      <alignment horizontal="left" vertical="center"/>
    </xf>
    <xf numFmtId="0" fontId="6" fillId="0" borderId="34" xfId="3" applyFont="1" applyFill="1" applyBorder="1" applyAlignment="1">
      <alignment horizontal="center" vertical="center"/>
    </xf>
    <xf numFmtId="0" fontId="4" fillId="0" borderId="24" xfId="3" applyFont="1" applyFill="1" applyBorder="1" applyAlignment="1">
      <alignment horizontal="center" vertical="center"/>
    </xf>
    <xf numFmtId="0" fontId="12" fillId="6" borderId="21" xfId="3" applyFont="1" applyFill="1" applyBorder="1" applyAlignment="1">
      <alignment horizontal="center" vertical="center"/>
    </xf>
    <xf numFmtId="0" fontId="12" fillId="6" borderId="29" xfId="3" applyFont="1" applyFill="1" applyBorder="1" applyAlignment="1">
      <alignment horizontal="left" vertical="center"/>
    </xf>
    <xf numFmtId="44" fontId="12" fillId="6" borderId="29" xfId="1" applyFont="1" applyFill="1" applyBorder="1" applyAlignment="1">
      <alignment horizontal="center"/>
    </xf>
    <xf numFmtId="165" fontId="12" fillId="6" borderId="29" xfId="1" applyNumberFormat="1" applyFont="1" applyFill="1" applyBorder="1" applyAlignment="1">
      <alignment horizontal="center"/>
    </xf>
    <xf numFmtId="0" fontId="6" fillId="0" borderId="21" xfId="3" applyFont="1" applyFill="1" applyBorder="1" applyAlignment="1">
      <alignment horizontal="center" vertical="center"/>
    </xf>
    <xf numFmtId="44" fontId="4" fillId="0" borderId="29" xfId="1" applyFont="1" applyFill="1" applyBorder="1" applyAlignment="1">
      <alignment horizontal="center" wrapText="1"/>
    </xf>
    <xf numFmtId="0" fontId="6" fillId="0" borderId="29" xfId="3" applyFont="1" applyFill="1" applyBorder="1" applyAlignment="1">
      <alignment horizontal="left" vertical="center"/>
    </xf>
    <xf numFmtId="0" fontId="4" fillId="0" borderId="21" xfId="3" applyFont="1" applyFill="1" applyBorder="1" applyAlignment="1">
      <alignment horizontal="center" vertical="center"/>
    </xf>
    <xf numFmtId="4" fontId="4" fillId="0" borderId="29" xfId="3" applyNumberFormat="1" applyFont="1" applyFill="1" applyBorder="1" applyAlignment="1">
      <alignment horizontal="left" vertical="center"/>
    </xf>
    <xf numFmtId="4" fontId="4" fillId="0" borderId="29" xfId="4" applyNumberFormat="1" applyFont="1" applyFill="1" applyBorder="1" applyAlignment="1">
      <alignment horizontal="left" vertical="center"/>
    </xf>
    <xf numFmtId="0" fontId="4" fillId="0" borderId="21" xfId="3" applyFont="1" applyBorder="1" applyAlignment="1">
      <alignment horizontal="center" vertical="center"/>
    </xf>
    <xf numFmtId="0" fontId="10" fillId="6" borderId="21" xfId="3" applyFont="1" applyFill="1" applyBorder="1" applyAlignment="1">
      <alignment horizontal="center" vertical="center"/>
    </xf>
    <xf numFmtId="0" fontId="4" fillId="0" borderId="29" xfId="3" applyFont="1" applyBorder="1" applyAlignment="1">
      <alignment horizontal="left" vertical="center"/>
    </xf>
    <xf numFmtId="0" fontId="5" fillId="6" borderId="29" xfId="3" applyFont="1" applyFill="1" applyBorder="1" applyAlignment="1">
      <alignment horizontal="left" vertical="center"/>
    </xf>
    <xf numFmtId="164" fontId="5" fillId="6" borderId="29" xfId="1" applyNumberFormat="1" applyFont="1" applyFill="1" applyBorder="1" applyAlignment="1">
      <alignment horizontal="center"/>
    </xf>
  </cellXfs>
  <cellStyles count="5">
    <cellStyle name="Énfasis6" xfId="2" builtinId="49"/>
    <cellStyle name="Moneda" xfId="1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2"/>
  <sheetViews>
    <sheetView tabSelected="1" topLeftCell="C220" zoomScale="80" zoomScaleNormal="80" workbookViewId="0">
      <selection activeCell="C300" sqref="C300:P301"/>
    </sheetView>
  </sheetViews>
  <sheetFormatPr baseColWidth="10" defaultRowHeight="14.25" x14ac:dyDescent="0.2"/>
  <cols>
    <col min="1" max="1" width="17.140625" style="6" hidden="1" customWidth="1"/>
    <col min="2" max="2" width="13.7109375" style="6" hidden="1" customWidth="1"/>
    <col min="3" max="3" width="94.85546875" style="6" bestFit="1" customWidth="1"/>
    <col min="4" max="4" width="18.28515625" style="6" customWidth="1"/>
    <col min="5" max="5" width="18.85546875" style="6" customWidth="1"/>
    <col min="6" max="6" width="18.7109375" style="6" customWidth="1"/>
    <col min="7" max="7" width="19.7109375" style="6" customWidth="1"/>
    <col min="8" max="8" width="20.28515625" style="6" customWidth="1"/>
    <col min="9" max="9" width="21.28515625" style="6" customWidth="1"/>
    <col min="10" max="10" width="18.85546875" style="6" customWidth="1"/>
    <col min="11" max="11" width="19.7109375" style="6" customWidth="1"/>
    <col min="12" max="12" width="19.85546875" style="6" customWidth="1"/>
    <col min="13" max="13" width="21.85546875" style="6" customWidth="1"/>
    <col min="14" max="14" width="20.5703125" style="6" customWidth="1"/>
    <col min="15" max="15" width="19.7109375" style="6" customWidth="1"/>
    <col min="16" max="16" width="19.5703125" style="6" customWidth="1"/>
    <col min="17" max="16384" width="11.42578125" style="6"/>
  </cols>
  <sheetData>
    <row r="1" spans="1:16" ht="30.75" customHeight="1" x14ac:dyDescent="0.2">
      <c r="A1" s="1"/>
      <c r="B1" s="2"/>
      <c r="C1" s="120" t="s">
        <v>334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15" customHeight="1" x14ac:dyDescent="0.2">
      <c r="A2" s="7"/>
      <c r="B2" s="8" t="s">
        <v>319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" x14ac:dyDescent="0.25">
      <c r="A4" s="1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16" ht="15" x14ac:dyDescent="0.25">
      <c r="A5" s="1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9"/>
    </row>
    <row r="6" spans="1:16" x14ac:dyDescent="0.2">
      <c r="A6" s="10"/>
      <c r="B6" s="11" t="s">
        <v>0</v>
      </c>
      <c r="C6" s="11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  <c r="O6" s="12" t="s">
        <v>13</v>
      </c>
      <c r="P6" s="13" t="s">
        <v>333</v>
      </c>
    </row>
    <row r="7" spans="1:16" ht="15.75" x14ac:dyDescent="0.2">
      <c r="A7" s="14"/>
      <c r="B7" s="15">
        <v>1</v>
      </c>
      <c r="C7" s="16" t="s">
        <v>14</v>
      </c>
      <c r="D7" s="17"/>
      <c r="E7" s="17"/>
      <c r="F7" s="17"/>
      <c r="G7" s="17"/>
      <c r="H7" s="17"/>
      <c r="I7" s="17"/>
      <c r="J7" s="17" t="s">
        <v>15</v>
      </c>
      <c r="K7" s="17"/>
      <c r="L7" s="17"/>
      <c r="M7" s="17"/>
      <c r="N7" s="17"/>
      <c r="O7" s="17"/>
      <c r="P7" s="18"/>
    </row>
    <row r="8" spans="1:16" ht="15" x14ac:dyDescent="0.2">
      <c r="A8" s="19"/>
      <c r="B8" s="20">
        <v>12</v>
      </c>
      <c r="C8" s="21" t="s">
        <v>16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 spans="1:16" ht="15" x14ac:dyDescent="0.25">
      <c r="A9" s="24" t="s">
        <v>17</v>
      </c>
      <c r="B9" s="25">
        <v>12101001</v>
      </c>
      <c r="C9" s="26" t="s">
        <v>18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8">
        <f>+D9+E9+F9+G9+H9+I9+J9+K9+L9+M9+N9+O9</f>
        <v>0</v>
      </c>
    </row>
    <row r="10" spans="1:16" ht="15" x14ac:dyDescent="0.25">
      <c r="A10" s="29" t="s">
        <v>19</v>
      </c>
      <c r="B10" s="30">
        <v>12101002</v>
      </c>
      <c r="C10" s="31" t="s">
        <v>20</v>
      </c>
      <c r="D10" s="32">
        <v>41875349.869999997</v>
      </c>
      <c r="E10" s="32">
        <v>13129331.23</v>
      </c>
      <c r="F10" s="32">
        <v>5292128.3499999996</v>
      </c>
      <c r="G10" s="32">
        <v>3049579.13</v>
      </c>
      <c r="H10" s="32">
        <v>3049579.13</v>
      </c>
      <c r="I10" s="32">
        <v>3049579.13</v>
      </c>
      <c r="J10" s="32">
        <v>3049579.13</v>
      </c>
      <c r="K10" s="32">
        <v>3049579.13</v>
      </c>
      <c r="L10" s="32">
        <v>3049579.13</v>
      </c>
      <c r="M10" s="32">
        <v>3049579.13</v>
      </c>
      <c r="N10" s="32">
        <v>3049579.13</v>
      </c>
      <c r="O10" s="32">
        <v>3049579.13</v>
      </c>
      <c r="P10" s="33">
        <f>+D10+E10+F10+G10+H10+I10+J10+K10+L10+M10+N10+O10</f>
        <v>87743021.619999975</v>
      </c>
    </row>
    <row r="11" spans="1:16" ht="15" x14ac:dyDescent="0.25">
      <c r="A11" s="29" t="s">
        <v>19</v>
      </c>
      <c r="B11" s="30">
        <v>12101003</v>
      </c>
      <c r="C11" s="31" t="s">
        <v>21</v>
      </c>
      <c r="D11" s="32">
        <v>3666666.67</v>
      </c>
      <c r="E11" s="32">
        <v>3666666.67</v>
      </c>
      <c r="F11" s="32">
        <v>3666666.67</v>
      </c>
      <c r="G11" s="32">
        <v>3666666.67</v>
      </c>
      <c r="H11" s="32">
        <v>3666666.67</v>
      </c>
      <c r="I11" s="32">
        <v>3666666.67</v>
      </c>
      <c r="J11" s="32">
        <v>3666666.67</v>
      </c>
      <c r="K11" s="32">
        <v>3666666.67</v>
      </c>
      <c r="L11" s="32">
        <v>3666666.67</v>
      </c>
      <c r="M11" s="32">
        <v>3666666.67</v>
      </c>
      <c r="N11" s="32">
        <v>3666666.67</v>
      </c>
      <c r="O11" s="32">
        <v>3666666.63</v>
      </c>
      <c r="P11" s="33">
        <f>+D11+E11+F11+G11+H11+I11+J11+K11+L11+M11+N11+O11</f>
        <v>44000000.000000015</v>
      </c>
    </row>
    <row r="12" spans="1:16" ht="15" x14ac:dyDescent="0.25">
      <c r="A12" s="34" t="s">
        <v>17</v>
      </c>
      <c r="B12" s="35">
        <v>12101004</v>
      </c>
      <c r="C12" s="36" t="s">
        <v>22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8">
        <f>+D12+E12+F12+G12+H12+I12+J12+K12+L12+M12+N12+O12</f>
        <v>0</v>
      </c>
    </row>
    <row r="13" spans="1:16" ht="15" x14ac:dyDescent="0.25">
      <c r="A13" s="39"/>
      <c r="B13" s="40">
        <v>13</v>
      </c>
      <c r="C13" s="41" t="s">
        <v>23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</row>
    <row r="14" spans="1:16" ht="15" x14ac:dyDescent="0.25">
      <c r="A14" s="44" t="s">
        <v>19</v>
      </c>
      <c r="B14" s="45">
        <v>13101001</v>
      </c>
      <c r="C14" s="46" t="s">
        <v>24</v>
      </c>
      <c r="D14" s="47">
        <v>488800.62</v>
      </c>
      <c r="E14" s="47">
        <v>488800.62</v>
      </c>
      <c r="F14" s="47">
        <v>488800.62</v>
      </c>
      <c r="G14" s="47">
        <v>488800.62</v>
      </c>
      <c r="H14" s="47">
        <v>488800.62</v>
      </c>
      <c r="I14" s="47">
        <v>488800.62</v>
      </c>
      <c r="J14" s="47">
        <v>488800.62</v>
      </c>
      <c r="K14" s="47">
        <v>488800.62</v>
      </c>
      <c r="L14" s="47">
        <v>488800.62</v>
      </c>
      <c r="M14" s="47">
        <v>488800.62</v>
      </c>
      <c r="N14" s="47">
        <v>488800.62</v>
      </c>
      <c r="O14" s="47">
        <v>488800.62</v>
      </c>
      <c r="P14" s="48">
        <f>+D14+E14+F14+G14+H14+I14+J14+K14+L14+M14+N14+O14</f>
        <v>5865607.4400000004</v>
      </c>
    </row>
    <row r="15" spans="1:16" ht="15" x14ac:dyDescent="0.2">
      <c r="A15" s="49"/>
      <c r="B15" s="40">
        <v>17</v>
      </c>
      <c r="C15" s="50" t="s">
        <v>25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</row>
    <row r="16" spans="1:16" ht="15" x14ac:dyDescent="0.25">
      <c r="A16" s="24" t="s">
        <v>17</v>
      </c>
      <c r="B16" s="53">
        <v>17101007</v>
      </c>
      <c r="C16" s="26" t="s">
        <v>26</v>
      </c>
      <c r="D16" s="27">
        <v>180747.88</v>
      </c>
      <c r="E16" s="27">
        <v>180747.88</v>
      </c>
      <c r="F16" s="27">
        <v>180747.88</v>
      </c>
      <c r="G16" s="27">
        <v>180747.88</v>
      </c>
      <c r="H16" s="27">
        <v>180747.88</v>
      </c>
      <c r="I16" s="27">
        <v>180747.88</v>
      </c>
      <c r="J16" s="54">
        <v>180747.88</v>
      </c>
      <c r="K16" s="54">
        <v>180747.88</v>
      </c>
      <c r="L16" s="54">
        <v>180747.88</v>
      </c>
      <c r="M16" s="54">
        <v>180747.88</v>
      </c>
      <c r="N16" s="54">
        <v>180747.86</v>
      </c>
      <c r="O16" s="54">
        <v>180747.86</v>
      </c>
      <c r="P16" s="55">
        <f>+D16+E16+F16+G16+H16+I16+J16+K16+L16+M16+N16+O16</f>
        <v>2168974.5199999996</v>
      </c>
    </row>
    <row r="17" spans="1:16" ht="15" x14ac:dyDescent="0.25">
      <c r="A17" s="34" t="s">
        <v>19</v>
      </c>
      <c r="B17" s="56">
        <v>17101006</v>
      </c>
      <c r="C17" s="36" t="s">
        <v>27</v>
      </c>
      <c r="D17" s="37">
        <v>185023.43</v>
      </c>
      <c r="E17" s="37">
        <v>185023.43</v>
      </c>
      <c r="F17" s="37">
        <v>185023.43</v>
      </c>
      <c r="G17" s="37">
        <v>185023.43</v>
      </c>
      <c r="H17" s="37">
        <v>185023.43</v>
      </c>
      <c r="I17" s="37">
        <v>185023.43</v>
      </c>
      <c r="J17" s="57">
        <v>185023.43</v>
      </c>
      <c r="K17" s="57">
        <v>185023.43</v>
      </c>
      <c r="L17" s="57">
        <v>185023.43</v>
      </c>
      <c r="M17" s="57">
        <v>185023.44</v>
      </c>
      <c r="N17" s="57">
        <v>185023.45</v>
      </c>
      <c r="O17" s="57">
        <v>185023.45</v>
      </c>
      <c r="P17" s="58">
        <f>+D17+E17+F17+G17+H17+I17+J17+K17+L17+M17+N17+O17</f>
        <v>2220281.2099999995</v>
      </c>
    </row>
    <row r="18" spans="1:16" ht="15" x14ac:dyDescent="0.2">
      <c r="A18" s="59"/>
      <c r="B18" s="60">
        <v>18</v>
      </c>
      <c r="C18" s="50" t="s">
        <v>28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52"/>
    </row>
    <row r="19" spans="1:16" ht="15" x14ac:dyDescent="0.25">
      <c r="A19" s="24" t="s">
        <v>29</v>
      </c>
      <c r="B19" s="25">
        <v>18101001</v>
      </c>
      <c r="C19" s="26" t="s">
        <v>30</v>
      </c>
      <c r="D19" s="27">
        <v>1294790.96</v>
      </c>
      <c r="E19" s="54">
        <v>1294790.96</v>
      </c>
      <c r="F19" s="54">
        <v>1294790.96</v>
      </c>
      <c r="G19" s="54">
        <v>1294790.96</v>
      </c>
      <c r="H19" s="54">
        <v>1294790.96</v>
      </c>
      <c r="I19" s="54">
        <v>1294790.96</v>
      </c>
      <c r="J19" s="54">
        <v>1294790.96</v>
      </c>
      <c r="K19" s="54">
        <v>1294790.96</v>
      </c>
      <c r="L19" s="54">
        <v>1294790.96</v>
      </c>
      <c r="M19" s="54">
        <v>1294790.96</v>
      </c>
      <c r="N19" s="54">
        <v>1294790.96</v>
      </c>
      <c r="O19" s="54">
        <v>1294790.93</v>
      </c>
      <c r="P19" s="48">
        <f t="shared" ref="P19:P24" si="0">+D19+E19+F19+G19+H19+I19+J19+K19+L19+M19+N19+O19</f>
        <v>15537491.490000002</v>
      </c>
    </row>
    <row r="20" spans="1:16" ht="15" x14ac:dyDescent="0.25">
      <c r="A20" s="29" t="s">
        <v>29</v>
      </c>
      <c r="B20" s="30">
        <v>18101002</v>
      </c>
      <c r="C20" s="31" t="s">
        <v>31</v>
      </c>
      <c r="D20" s="32">
        <v>0</v>
      </c>
      <c r="E20" s="121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62">
        <f t="shared" si="0"/>
        <v>0</v>
      </c>
    </row>
    <row r="21" spans="1:16" ht="15" x14ac:dyDescent="0.25">
      <c r="A21" s="29" t="s">
        <v>29</v>
      </c>
      <c r="B21" s="25">
        <v>18101003</v>
      </c>
      <c r="C21" s="31" t="s">
        <v>32</v>
      </c>
      <c r="D21" s="32">
        <v>0</v>
      </c>
      <c r="E21" s="121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62">
        <f t="shared" si="0"/>
        <v>0</v>
      </c>
    </row>
    <row r="22" spans="1:16" ht="15" x14ac:dyDescent="0.25">
      <c r="A22" s="29" t="s">
        <v>17</v>
      </c>
      <c r="B22" s="30">
        <v>18101004</v>
      </c>
      <c r="C22" s="31" t="s">
        <v>33</v>
      </c>
      <c r="D22" s="32">
        <v>0</v>
      </c>
      <c r="E22" s="121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62">
        <f t="shared" si="0"/>
        <v>0</v>
      </c>
    </row>
    <row r="23" spans="1:16" ht="15" x14ac:dyDescent="0.25">
      <c r="A23" s="29" t="s">
        <v>17</v>
      </c>
      <c r="B23" s="25">
        <v>18101005</v>
      </c>
      <c r="C23" s="31" t="s">
        <v>34</v>
      </c>
      <c r="D23" s="32">
        <v>0</v>
      </c>
      <c r="E23" s="121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62">
        <f t="shared" si="0"/>
        <v>0</v>
      </c>
    </row>
    <row r="24" spans="1:16" ht="15" x14ac:dyDescent="0.25">
      <c r="A24" s="34" t="s">
        <v>29</v>
      </c>
      <c r="B24" s="30">
        <v>18101006</v>
      </c>
      <c r="C24" s="36" t="s">
        <v>35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8">
        <f t="shared" si="0"/>
        <v>0</v>
      </c>
    </row>
    <row r="25" spans="1:16" ht="15" x14ac:dyDescent="0.2">
      <c r="A25" s="49"/>
      <c r="B25" s="60">
        <v>19</v>
      </c>
      <c r="C25" s="50" t="s">
        <v>36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52"/>
    </row>
    <row r="26" spans="1:16" ht="15" x14ac:dyDescent="0.25">
      <c r="A26" s="24" t="s">
        <v>19</v>
      </c>
      <c r="B26" s="25">
        <v>19101001</v>
      </c>
      <c r="C26" s="46" t="s">
        <v>37</v>
      </c>
      <c r="D26" s="128">
        <v>1913802.28</v>
      </c>
      <c r="E26" s="129">
        <v>1913802.28</v>
      </c>
      <c r="F26" s="129">
        <v>1913802.28</v>
      </c>
      <c r="G26" s="129">
        <v>1913802.28</v>
      </c>
      <c r="H26" s="129">
        <v>1913802.28</v>
      </c>
      <c r="I26" s="129">
        <v>1913802.28</v>
      </c>
      <c r="J26" s="129">
        <v>1913802.28</v>
      </c>
      <c r="K26" s="129">
        <v>1913802.28</v>
      </c>
      <c r="L26" s="129">
        <v>1913802.28</v>
      </c>
      <c r="M26" s="129">
        <v>1913802.28</v>
      </c>
      <c r="N26" s="129">
        <v>1913802.28</v>
      </c>
      <c r="O26" s="129">
        <v>1913802.31</v>
      </c>
      <c r="P26" s="130">
        <f>+D26+E26+F26+G26+H26+I26+J26+K26+L26+M26+N26+O26</f>
        <v>22965627.390000001</v>
      </c>
    </row>
    <row r="27" spans="1:16" ht="15" x14ac:dyDescent="0.25">
      <c r="A27" s="29" t="s">
        <v>17</v>
      </c>
      <c r="B27" s="30">
        <v>19101002</v>
      </c>
      <c r="C27" s="31" t="s">
        <v>38</v>
      </c>
      <c r="D27" s="122">
        <v>12067.74</v>
      </c>
      <c r="E27" s="121">
        <v>12067.74</v>
      </c>
      <c r="F27" s="121">
        <v>12067.74</v>
      </c>
      <c r="G27" s="121">
        <v>12067.74</v>
      </c>
      <c r="H27" s="121">
        <v>12067.74</v>
      </c>
      <c r="I27" s="121">
        <v>12067.74</v>
      </c>
      <c r="J27" s="121">
        <v>12067.74</v>
      </c>
      <c r="K27" s="121">
        <v>12067.74</v>
      </c>
      <c r="L27" s="121">
        <v>12067.74</v>
      </c>
      <c r="M27" s="121">
        <v>12067.74</v>
      </c>
      <c r="N27" s="121">
        <v>12067.74</v>
      </c>
      <c r="O27" s="121">
        <v>12067.77</v>
      </c>
      <c r="P27" s="131">
        <f>+D27+E27+F27+G27+H27+I27+J27+K27+L27+M27+N27+O27</f>
        <v>144812.91</v>
      </c>
    </row>
    <row r="28" spans="1:16" ht="15" x14ac:dyDescent="0.25">
      <c r="A28" s="29" t="s">
        <v>17</v>
      </c>
      <c r="B28" s="35">
        <v>19101003</v>
      </c>
      <c r="C28" s="31" t="s">
        <v>39</v>
      </c>
      <c r="D28" s="122">
        <v>25991.52</v>
      </c>
      <c r="E28" s="121">
        <v>25991.52</v>
      </c>
      <c r="F28" s="121">
        <v>25991.52</v>
      </c>
      <c r="G28" s="121">
        <v>25991.52</v>
      </c>
      <c r="H28" s="121">
        <v>25991.52</v>
      </c>
      <c r="I28" s="121">
        <v>25991.52</v>
      </c>
      <c r="J28" s="121">
        <v>25991.52</v>
      </c>
      <c r="K28" s="121">
        <v>25991.52</v>
      </c>
      <c r="L28" s="121">
        <v>25991.52</v>
      </c>
      <c r="M28" s="121">
        <v>25991.52</v>
      </c>
      <c r="N28" s="121">
        <v>25991.52</v>
      </c>
      <c r="O28" s="121">
        <v>25991.46</v>
      </c>
      <c r="P28" s="131">
        <f>+D28+E28+F28+G28+H28+I28+J28+K28+L28+M28+N28+O28</f>
        <v>311898.18</v>
      </c>
    </row>
    <row r="29" spans="1:16" ht="15" x14ac:dyDescent="0.25">
      <c r="A29" s="29" t="s">
        <v>17</v>
      </c>
      <c r="B29" s="45">
        <v>19101004</v>
      </c>
      <c r="C29" s="31" t="s">
        <v>311</v>
      </c>
      <c r="D29" s="122">
        <v>139879.79999999999</v>
      </c>
      <c r="E29" s="121">
        <v>139879.79999999999</v>
      </c>
      <c r="F29" s="121">
        <v>139879.79999999999</v>
      </c>
      <c r="G29" s="121">
        <v>139879.79999999999</v>
      </c>
      <c r="H29" s="121">
        <v>139879.79999999999</v>
      </c>
      <c r="I29" s="121">
        <v>139879.79999999999</v>
      </c>
      <c r="J29" s="121">
        <v>139879.79999999999</v>
      </c>
      <c r="K29" s="121">
        <v>139879.79999999999</v>
      </c>
      <c r="L29" s="121">
        <v>139879.79999999999</v>
      </c>
      <c r="M29" s="121">
        <v>139879.79999999999</v>
      </c>
      <c r="N29" s="121">
        <v>139879.79999999999</v>
      </c>
      <c r="O29" s="121">
        <v>139879.75</v>
      </c>
      <c r="P29" s="131">
        <f>+D29+E29+F29+G29+H29+I29+J29+K29+L29+M29+N29+O29</f>
        <v>1678557.5500000003</v>
      </c>
    </row>
    <row r="30" spans="1:16" ht="15" x14ac:dyDescent="0.25">
      <c r="A30" s="29" t="s">
        <v>17</v>
      </c>
      <c r="B30" s="45">
        <v>19101005</v>
      </c>
      <c r="C30" s="31" t="s">
        <v>312</v>
      </c>
      <c r="D30" s="122">
        <v>206818.59</v>
      </c>
      <c r="E30" s="121">
        <v>206818.59</v>
      </c>
      <c r="F30" s="121">
        <v>206818.59</v>
      </c>
      <c r="G30" s="121">
        <v>206818.59</v>
      </c>
      <c r="H30" s="121">
        <v>206818.59</v>
      </c>
      <c r="I30" s="121">
        <v>206818.59</v>
      </c>
      <c r="J30" s="121">
        <v>206818.59</v>
      </c>
      <c r="K30" s="121">
        <v>206818.59</v>
      </c>
      <c r="L30" s="121">
        <v>206818.59</v>
      </c>
      <c r="M30" s="121">
        <v>206818.59</v>
      </c>
      <c r="N30" s="121">
        <v>206818.59</v>
      </c>
      <c r="O30" s="121">
        <v>206818.6</v>
      </c>
      <c r="P30" s="131">
        <f>SUM(D30:O30)</f>
        <v>2481823.0900000003</v>
      </c>
    </row>
    <row r="31" spans="1:16" ht="15" x14ac:dyDescent="0.25">
      <c r="A31" s="29" t="s">
        <v>17</v>
      </c>
      <c r="B31" s="45">
        <v>19101006</v>
      </c>
      <c r="C31" s="31" t="s">
        <v>313</v>
      </c>
      <c r="D31" s="122">
        <v>24482.45</v>
      </c>
      <c r="E31" s="121">
        <v>24482.45</v>
      </c>
      <c r="F31" s="121">
        <v>24482.45</v>
      </c>
      <c r="G31" s="121">
        <v>24482.45</v>
      </c>
      <c r="H31" s="121">
        <v>24482.45</v>
      </c>
      <c r="I31" s="121">
        <v>24482.45</v>
      </c>
      <c r="J31" s="121">
        <v>24482.45</v>
      </c>
      <c r="K31" s="121">
        <v>24482.45</v>
      </c>
      <c r="L31" s="121">
        <v>24482.45</v>
      </c>
      <c r="M31" s="121">
        <v>24482.45</v>
      </c>
      <c r="N31" s="121">
        <v>24482.45</v>
      </c>
      <c r="O31" s="121">
        <v>24482.49</v>
      </c>
      <c r="P31" s="131">
        <f>SUM(D31:O31)</f>
        <v>293789.44000000006</v>
      </c>
    </row>
    <row r="32" spans="1:16" ht="15" x14ac:dyDescent="0.25">
      <c r="A32" s="29" t="s">
        <v>17</v>
      </c>
      <c r="B32" s="45">
        <v>19101007</v>
      </c>
      <c r="C32" s="31" t="s">
        <v>321</v>
      </c>
      <c r="D32" s="122">
        <v>1993.97</v>
      </c>
      <c r="E32" s="121">
        <v>1993.97</v>
      </c>
      <c r="F32" s="121">
        <v>1993.97</v>
      </c>
      <c r="G32" s="121">
        <v>1993.97</v>
      </c>
      <c r="H32" s="121">
        <v>1993.97</v>
      </c>
      <c r="I32" s="121">
        <v>1993.97</v>
      </c>
      <c r="J32" s="121">
        <v>1993.97</v>
      </c>
      <c r="K32" s="121">
        <v>1993.97</v>
      </c>
      <c r="L32" s="121">
        <v>1993.97</v>
      </c>
      <c r="M32" s="121">
        <v>1993.97</v>
      </c>
      <c r="N32" s="121">
        <v>1993.97</v>
      </c>
      <c r="O32" s="121">
        <v>1993.97</v>
      </c>
      <c r="P32" s="131">
        <f>SUM(D32:O32)</f>
        <v>23927.640000000003</v>
      </c>
    </row>
    <row r="33" spans="1:16" ht="15" x14ac:dyDescent="0.25">
      <c r="A33" s="44" t="s">
        <v>320</v>
      </c>
      <c r="B33" s="45">
        <v>19101008</v>
      </c>
      <c r="C33" s="31" t="s">
        <v>322</v>
      </c>
      <c r="D33" s="122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31">
        <f>SUM(D33:O33)</f>
        <v>0</v>
      </c>
    </row>
    <row r="34" spans="1:16" ht="15.75" thickBot="1" x14ac:dyDescent="0.25">
      <c r="A34" s="63"/>
      <c r="B34" s="64"/>
      <c r="C34" s="65" t="s">
        <v>40</v>
      </c>
      <c r="D34" s="66">
        <f t="shared" ref="D34:O34" si="1">SUM(D9:D33)</f>
        <v>50016415.780000009</v>
      </c>
      <c r="E34" s="132">
        <f t="shared" si="1"/>
        <v>21270397.139999997</v>
      </c>
      <c r="F34" s="132">
        <f t="shared" si="1"/>
        <v>13433194.26</v>
      </c>
      <c r="G34" s="132">
        <f t="shared" si="1"/>
        <v>11190645.039999999</v>
      </c>
      <c r="H34" s="132">
        <f t="shared" si="1"/>
        <v>11190645.039999999</v>
      </c>
      <c r="I34" s="132">
        <f t="shared" si="1"/>
        <v>11190645.039999999</v>
      </c>
      <c r="J34" s="132">
        <f t="shared" si="1"/>
        <v>11190645.039999999</v>
      </c>
      <c r="K34" s="132">
        <f t="shared" si="1"/>
        <v>11190645.039999999</v>
      </c>
      <c r="L34" s="132">
        <f t="shared" si="1"/>
        <v>11190645.039999999</v>
      </c>
      <c r="M34" s="132">
        <f t="shared" si="1"/>
        <v>11190645.049999999</v>
      </c>
      <c r="N34" s="132">
        <f t="shared" si="1"/>
        <v>11190645.040000001</v>
      </c>
      <c r="O34" s="132">
        <f t="shared" si="1"/>
        <v>11190644.970000003</v>
      </c>
      <c r="P34" s="133">
        <f>SUM(P9:P33)</f>
        <v>185435812.48000002</v>
      </c>
    </row>
    <row r="35" spans="1:16" ht="15.75" thickTop="1" x14ac:dyDescent="0.2">
      <c r="A35" s="67"/>
      <c r="B35" s="68">
        <v>2</v>
      </c>
      <c r="C35" s="69" t="s">
        <v>41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 t="s">
        <v>318</v>
      </c>
    </row>
    <row r="36" spans="1:16" ht="15" x14ac:dyDescent="0.25">
      <c r="A36" s="49"/>
      <c r="B36" s="60">
        <v>24</v>
      </c>
      <c r="C36" s="134" t="s">
        <v>42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8"/>
    </row>
    <row r="37" spans="1:16" ht="15" x14ac:dyDescent="0.25">
      <c r="A37" s="44" t="s">
        <v>43</v>
      </c>
      <c r="B37" s="45">
        <v>24101001</v>
      </c>
      <c r="C37" s="135" t="s">
        <v>44</v>
      </c>
      <c r="D37" s="121">
        <v>272493.21000000002</v>
      </c>
      <c r="E37" s="121">
        <v>272493.21000000002</v>
      </c>
      <c r="F37" s="121">
        <v>272493.21000000002</v>
      </c>
      <c r="G37" s="121">
        <v>272493.21000000002</v>
      </c>
      <c r="H37" s="121">
        <v>272493.21000000002</v>
      </c>
      <c r="I37" s="121">
        <v>272493.21000000002</v>
      </c>
      <c r="J37" s="121">
        <v>272493.21000000002</v>
      </c>
      <c r="K37" s="121">
        <v>272493.21000000002</v>
      </c>
      <c r="L37" s="121">
        <v>272493.21000000002</v>
      </c>
      <c r="M37" s="121">
        <v>272493.21000000002</v>
      </c>
      <c r="N37" s="121">
        <v>272493.21000000002</v>
      </c>
      <c r="O37" s="121">
        <v>272493.24</v>
      </c>
      <c r="P37" s="131">
        <f>+D37+E37+F37+G37+H37+I37+J37+K37+L37+M37+N37+O37</f>
        <v>3269918.55</v>
      </c>
    </row>
    <row r="38" spans="1:16" ht="15" x14ac:dyDescent="0.2">
      <c r="A38" s="63"/>
      <c r="B38" s="64"/>
      <c r="C38" s="136" t="s">
        <v>45</v>
      </c>
      <c r="D38" s="139">
        <f t="shared" ref="D38:O38" si="2">SUM(D37)</f>
        <v>272493.21000000002</v>
      </c>
      <c r="E38" s="139">
        <f t="shared" si="2"/>
        <v>272493.21000000002</v>
      </c>
      <c r="F38" s="139">
        <f t="shared" si="2"/>
        <v>272493.21000000002</v>
      </c>
      <c r="G38" s="139">
        <f t="shared" si="2"/>
        <v>272493.21000000002</v>
      </c>
      <c r="H38" s="139">
        <f t="shared" si="2"/>
        <v>272493.21000000002</v>
      </c>
      <c r="I38" s="139">
        <f t="shared" si="2"/>
        <v>272493.21000000002</v>
      </c>
      <c r="J38" s="139">
        <f t="shared" si="2"/>
        <v>272493.21000000002</v>
      </c>
      <c r="K38" s="139">
        <f t="shared" si="2"/>
        <v>272493.21000000002</v>
      </c>
      <c r="L38" s="139">
        <f t="shared" si="2"/>
        <v>272493.21000000002</v>
      </c>
      <c r="M38" s="139">
        <f t="shared" si="2"/>
        <v>272493.21000000002</v>
      </c>
      <c r="N38" s="139">
        <f t="shared" si="2"/>
        <v>272493.21000000002</v>
      </c>
      <c r="O38" s="139">
        <f t="shared" si="2"/>
        <v>272493.24</v>
      </c>
      <c r="P38" s="140">
        <f>SUM(P37)</f>
        <v>3269918.55</v>
      </c>
    </row>
    <row r="39" spans="1:16" ht="15" x14ac:dyDescent="0.2">
      <c r="A39" s="67"/>
      <c r="B39" s="68">
        <v>3</v>
      </c>
      <c r="C39" s="72" t="s">
        <v>46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1"/>
    </row>
    <row r="40" spans="1:16" ht="15" x14ac:dyDescent="0.2">
      <c r="A40" s="49"/>
      <c r="B40" s="60">
        <v>31</v>
      </c>
      <c r="C40" s="50" t="s">
        <v>47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101"/>
    </row>
    <row r="41" spans="1:16" ht="15" x14ac:dyDescent="0.25">
      <c r="A41" s="24" t="s">
        <v>17</v>
      </c>
      <c r="B41" s="25">
        <v>31101001</v>
      </c>
      <c r="C41" s="31" t="s">
        <v>48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3">
        <f>+D41+E41+F41+G41+H41+I41+J41+K41+L41+M41+N41+O41</f>
        <v>0</v>
      </c>
    </row>
    <row r="42" spans="1:16" ht="15" x14ac:dyDescent="0.25">
      <c r="A42" s="29" t="s">
        <v>17</v>
      </c>
      <c r="B42" s="30">
        <v>31101002</v>
      </c>
      <c r="C42" s="31" t="s">
        <v>49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62">
        <f>+D42+E42+F42+G42+H42+I42+J42+K42+L42+M42+N42+O42</f>
        <v>0</v>
      </c>
    </row>
    <row r="43" spans="1:16" ht="15" x14ac:dyDescent="0.25">
      <c r="A43" s="34" t="s">
        <v>17</v>
      </c>
      <c r="B43" s="35">
        <v>31101003</v>
      </c>
      <c r="C43" s="31" t="s">
        <v>50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123">
        <f>+D43+E43+F43+G43+H43+I43+J43+K43+L43+M43+N43+O43</f>
        <v>0</v>
      </c>
    </row>
    <row r="44" spans="1:16" ht="15" x14ac:dyDescent="0.2">
      <c r="A44" s="59"/>
      <c r="B44" s="60">
        <v>39</v>
      </c>
      <c r="C44" s="50" t="s">
        <v>51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101"/>
    </row>
    <row r="45" spans="1:16" ht="15" x14ac:dyDescent="0.25">
      <c r="A45" s="24" t="s">
        <v>19</v>
      </c>
      <c r="B45" s="25">
        <v>39101001</v>
      </c>
      <c r="C45" s="141" t="s">
        <v>52</v>
      </c>
      <c r="D45" s="121">
        <v>141077.89000000001</v>
      </c>
      <c r="E45" s="121">
        <v>141077.89000000001</v>
      </c>
      <c r="F45" s="121">
        <v>141077.89000000001</v>
      </c>
      <c r="G45" s="121">
        <v>141077.89000000001</v>
      </c>
      <c r="H45" s="121">
        <v>141077.89000000001</v>
      </c>
      <c r="I45" s="121">
        <v>141077.89000000001</v>
      </c>
      <c r="J45" s="121">
        <v>141077.89000000001</v>
      </c>
      <c r="K45" s="121">
        <v>141077.89000000001</v>
      </c>
      <c r="L45" s="121">
        <v>141077.89000000001</v>
      </c>
      <c r="M45" s="121">
        <v>141077.89000000001</v>
      </c>
      <c r="N45" s="121">
        <v>141077.89000000001</v>
      </c>
      <c r="O45" s="121">
        <v>141077.85</v>
      </c>
      <c r="P45" s="131">
        <f>+D45+E45+F45+G45+H45+I45+J45+K45+L45+M45+N45+O45</f>
        <v>1692934.6400000006</v>
      </c>
    </row>
    <row r="46" spans="1:16" ht="15" x14ac:dyDescent="0.25">
      <c r="A46" s="75"/>
      <c r="B46" s="76"/>
      <c r="C46" s="142" t="s">
        <v>53</v>
      </c>
      <c r="D46" s="143">
        <f t="shared" ref="D46:P46" si="3">SUM(D41:D45)</f>
        <v>141077.89000000001</v>
      </c>
      <c r="E46" s="143">
        <f t="shared" si="3"/>
        <v>141077.89000000001</v>
      </c>
      <c r="F46" s="143">
        <f t="shared" si="3"/>
        <v>141077.89000000001</v>
      </c>
      <c r="G46" s="143">
        <f t="shared" si="3"/>
        <v>141077.89000000001</v>
      </c>
      <c r="H46" s="143">
        <f t="shared" si="3"/>
        <v>141077.89000000001</v>
      </c>
      <c r="I46" s="143">
        <f t="shared" si="3"/>
        <v>141077.89000000001</v>
      </c>
      <c r="J46" s="143">
        <f t="shared" si="3"/>
        <v>141077.89000000001</v>
      </c>
      <c r="K46" s="143">
        <f t="shared" si="3"/>
        <v>141077.89000000001</v>
      </c>
      <c r="L46" s="143">
        <f t="shared" si="3"/>
        <v>141077.89000000001</v>
      </c>
      <c r="M46" s="143">
        <f t="shared" si="3"/>
        <v>141077.89000000001</v>
      </c>
      <c r="N46" s="143">
        <f t="shared" si="3"/>
        <v>141077.89000000001</v>
      </c>
      <c r="O46" s="143">
        <f t="shared" si="3"/>
        <v>141077.85</v>
      </c>
      <c r="P46" s="144">
        <f t="shared" si="3"/>
        <v>1692934.6400000006</v>
      </c>
    </row>
    <row r="47" spans="1:16" ht="15" x14ac:dyDescent="0.2">
      <c r="A47" s="77"/>
      <c r="B47" s="78">
        <v>4</v>
      </c>
      <c r="C47" s="79" t="s">
        <v>54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1"/>
    </row>
    <row r="48" spans="1:16" ht="15" x14ac:dyDescent="0.25">
      <c r="A48" s="39"/>
      <c r="B48" s="40">
        <v>43</v>
      </c>
      <c r="C48" s="50" t="s">
        <v>55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124"/>
    </row>
    <row r="49" spans="1:16" ht="15" x14ac:dyDescent="0.25">
      <c r="A49" s="24" t="s">
        <v>56</v>
      </c>
      <c r="B49" s="25">
        <v>43101001</v>
      </c>
      <c r="C49" s="135" t="s">
        <v>57</v>
      </c>
      <c r="D49" s="121">
        <v>103515.16</v>
      </c>
      <c r="E49" s="121">
        <v>103515.16</v>
      </c>
      <c r="F49" s="121">
        <v>103515.16</v>
      </c>
      <c r="G49" s="121">
        <v>103515.16</v>
      </c>
      <c r="H49" s="121">
        <v>103515.16</v>
      </c>
      <c r="I49" s="121">
        <v>103515.16</v>
      </c>
      <c r="J49" s="121">
        <v>103515.16</v>
      </c>
      <c r="K49" s="121">
        <v>103515.16</v>
      </c>
      <c r="L49" s="121">
        <v>103515.16</v>
      </c>
      <c r="M49" s="121">
        <v>103515.16</v>
      </c>
      <c r="N49" s="121">
        <v>103515.16</v>
      </c>
      <c r="O49" s="121">
        <v>103515.13</v>
      </c>
      <c r="P49" s="131">
        <f t="shared" ref="P49:P112" si="4">+D49+E49+F49+G49+H49+I49+J49+K49+L49+M49+N49+O49</f>
        <v>1242181.8900000001</v>
      </c>
    </row>
    <row r="50" spans="1:16" ht="15" x14ac:dyDescent="0.25">
      <c r="A50" s="29" t="s">
        <v>17</v>
      </c>
      <c r="B50" s="30">
        <v>43101002</v>
      </c>
      <c r="C50" s="145" t="s">
        <v>58</v>
      </c>
      <c r="D50" s="121">
        <v>15523.56</v>
      </c>
      <c r="E50" s="121">
        <v>15523.56</v>
      </c>
      <c r="F50" s="121">
        <v>15523.56</v>
      </c>
      <c r="G50" s="121">
        <v>15523.56</v>
      </c>
      <c r="H50" s="121">
        <v>15523.56</v>
      </c>
      <c r="I50" s="121">
        <v>15523.56</v>
      </c>
      <c r="J50" s="121">
        <v>15523.56</v>
      </c>
      <c r="K50" s="121">
        <v>15523.56</v>
      </c>
      <c r="L50" s="121">
        <v>15523.56</v>
      </c>
      <c r="M50" s="121">
        <v>15523.56</v>
      </c>
      <c r="N50" s="121">
        <v>15523.56</v>
      </c>
      <c r="O50" s="121">
        <v>15523.56</v>
      </c>
      <c r="P50" s="131">
        <f t="shared" si="4"/>
        <v>186282.72</v>
      </c>
    </row>
    <row r="51" spans="1:16" ht="15" x14ac:dyDescent="0.25">
      <c r="A51" s="29" t="s">
        <v>56</v>
      </c>
      <c r="B51" s="25">
        <v>43101003</v>
      </c>
      <c r="C51" s="145" t="s">
        <v>59</v>
      </c>
      <c r="D51" s="121">
        <v>0</v>
      </c>
      <c r="E51" s="121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v>0</v>
      </c>
      <c r="N51" s="121">
        <v>0</v>
      </c>
      <c r="O51" s="121">
        <v>0</v>
      </c>
      <c r="P51" s="131">
        <f t="shared" si="4"/>
        <v>0</v>
      </c>
    </row>
    <row r="52" spans="1:16" ht="15" x14ac:dyDescent="0.25">
      <c r="A52" s="29" t="s">
        <v>19</v>
      </c>
      <c r="B52" s="30">
        <v>43101004</v>
      </c>
      <c r="C52" s="145" t="s">
        <v>60</v>
      </c>
      <c r="D52" s="121">
        <v>115349.61</v>
      </c>
      <c r="E52" s="121">
        <v>115349.61</v>
      </c>
      <c r="F52" s="121">
        <v>115349.61</v>
      </c>
      <c r="G52" s="121">
        <v>115349.61</v>
      </c>
      <c r="H52" s="121">
        <v>115349.61</v>
      </c>
      <c r="I52" s="121">
        <v>115349.61</v>
      </c>
      <c r="J52" s="121">
        <v>115349.61</v>
      </c>
      <c r="K52" s="121">
        <v>115349.61</v>
      </c>
      <c r="L52" s="121">
        <v>115349.61</v>
      </c>
      <c r="M52" s="121">
        <v>115349.61</v>
      </c>
      <c r="N52" s="121">
        <v>115349.61</v>
      </c>
      <c r="O52" s="121">
        <v>115349.57</v>
      </c>
      <c r="P52" s="131">
        <f t="shared" si="4"/>
        <v>1384195.2800000003</v>
      </c>
    </row>
    <row r="53" spans="1:16" ht="15" x14ac:dyDescent="0.25">
      <c r="A53" s="29" t="s">
        <v>61</v>
      </c>
      <c r="B53" s="25">
        <v>43101005</v>
      </c>
      <c r="C53" s="145" t="s">
        <v>62</v>
      </c>
      <c r="D53" s="121">
        <v>58653.54</v>
      </c>
      <c r="E53" s="121">
        <v>58653.54</v>
      </c>
      <c r="F53" s="121">
        <v>58653.54</v>
      </c>
      <c r="G53" s="121">
        <v>58653.54</v>
      </c>
      <c r="H53" s="121">
        <v>58653.54</v>
      </c>
      <c r="I53" s="121">
        <v>58653.54</v>
      </c>
      <c r="J53" s="121">
        <v>58653.54</v>
      </c>
      <c r="K53" s="121">
        <v>58653.54</v>
      </c>
      <c r="L53" s="121">
        <v>58653.54</v>
      </c>
      <c r="M53" s="121">
        <v>58653.54</v>
      </c>
      <c r="N53" s="121">
        <v>58653.54</v>
      </c>
      <c r="O53" s="121">
        <v>58653.57</v>
      </c>
      <c r="P53" s="131">
        <f t="shared" si="4"/>
        <v>703842.51</v>
      </c>
    </row>
    <row r="54" spans="1:16" ht="15" x14ac:dyDescent="0.25">
      <c r="A54" s="29" t="s">
        <v>56</v>
      </c>
      <c r="B54" s="30">
        <v>43101006</v>
      </c>
      <c r="C54" s="145" t="s">
        <v>63</v>
      </c>
      <c r="D54" s="121">
        <v>21709.78</v>
      </c>
      <c r="E54" s="121">
        <v>21709.78</v>
      </c>
      <c r="F54" s="121">
        <v>21709.78</v>
      </c>
      <c r="G54" s="121">
        <v>21709.78</v>
      </c>
      <c r="H54" s="121">
        <v>21709.78</v>
      </c>
      <c r="I54" s="121">
        <v>21709.78</v>
      </c>
      <c r="J54" s="121">
        <v>21709.78</v>
      </c>
      <c r="K54" s="121">
        <v>21709.78</v>
      </c>
      <c r="L54" s="121">
        <v>21709.78</v>
      </c>
      <c r="M54" s="121">
        <v>21709.78</v>
      </c>
      <c r="N54" s="121">
        <v>21709.78</v>
      </c>
      <c r="O54" s="121">
        <v>21709.78</v>
      </c>
      <c r="P54" s="131">
        <f t="shared" si="4"/>
        <v>260517.36</v>
      </c>
    </row>
    <row r="55" spans="1:16" ht="15" x14ac:dyDescent="0.25">
      <c r="A55" s="29" t="s">
        <v>56</v>
      </c>
      <c r="B55" s="25">
        <v>43101007</v>
      </c>
      <c r="C55" s="145" t="s">
        <v>64</v>
      </c>
      <c r="D55" s="121">
        <v>23174.49</v>
      </c>
      <c r="E55" s="121">
        <v>23174.49</v>
      </c>
      <c r="F55" s="121">
        <v>23174.49</v>
      </c>
      <c r="G55" s="121">
        <v>23174.49</v>
      </c>
      <c r="H55" s="121">
        <v>23174.49</v>
      </c>
      <c r="I55" s="121">
        <v>23174.49</v>
      </c>
      <c r="J55" s="121">
        <v>23174.49</v>
      </c>
      <c r="K55" s="121">
        <v>23174.49</v>
      </c>
      <c r="L55" s="121">
        <v>23174.49</v>
      </c>
      <c r="M55" s="121">
        <v>23174.49</v>
      </c>
      <c r="N55" s="121">
        <v>23174.49</v>
      </c>
      <c r="O55" s="121">
        <v>23174.44</v>
      </c>
      <c r="P55" s="131">
        <f t="shared" si="4"/>
        <v>278093.82999999996</v>
      </c>
    </row>
    <row r="56" spans="1:16" ht="15" x14ac:dyDescent="0.25">
      <c r="A56" s="29" t="s">
        <v>56</v>
      </c>
      <c r="B56" s="30">
        <v>43101008</v>
      </c>
      <c r="C56" s="145" t="s">
        <v>65</v>
      </c>
      <c r="D56" s="121">
        <v>121535.89</v>
      </c>
      <c r="E56" s="121">
        <v>121535.89</v>
      </c>
      <c r="F56" s="121">
        <v>121535.89</v>
      </c>
      <c r="G56" s="121">
        <v>121535.89</v>
      </c>
      <c r="H56" s="121">
        <v>121535.89</v>
      </c>
      <c r="I56" s="121">
        <v>121535.89</v>
      </c>
      <c r="J56" s="121">
        <v>121535.89</v>
      </c>
      <c r="K56" s="121">
        <v>121535.89</v>
      </c>
      <c r="L56" s="121">
        <v>121535.89</v>
      </c>
      <c r="M56" s="121">
        <v>121535.89</v>
      </c>
      <c r="N56" s="121">
        <v>121535.89</v>
      </c>
      <c r="O56" s="121">
        <v>121535.92</v>
      </c>
      <c r="P56" s="131">
        <f t="shared" si="4"/>
        <v>1458430.7099999997</v>
      </c>
    </row>
    <row r="57" spans="1:16" ht="15" x14ac:dyDescent="0.25">
      <c r="A57" s="29" t="s">
        <v>56</v>
      </c>
      <c r="B57" s="25">
        <v>43101009</v>
      </c>
      <c r="C57" s="145" t="s">
        <v>66</v>
      </c>
      <c r="D57" s="121">
        <v>0</v>
      </c>
      <c r="E57" s="121"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v>0</v>
      </c>
      <c r="M57" s="121">
        <v>0</v>
      </c>
      <c r="N57" s="121">
        <v>0</v>
      </c>
      <c r="O57" s="121">
        <v>0</v>
      </c>
      <c r="P57" s="131">
        <f t="shared" si="4"/>
        <v>0</v>
      </c>
    </row>
    <row r="58" spans="1:16" ht="15" x14ac:dyDescent="0.25">
      <c r="A58" s="29" t="s">
        <v>61</v>
      </c>
      <c r="B58" s="30">
        <v>43101010</v>
      </c>
      <c r="C58" s="145" t="s">
        <v>67</v>
      </c>
      <c r="D58" s="121">
        <v>62123.88</v>
      </c>
      <c r="E58" s="121">
        <v>62123.88</v>
      </c>
      <c r="F58" s="121">
        <v>62123.88</v>
      </c>
      <c r="G58" s="121">
        <v>62123.88</v>
      </c>
      <c r="H58" s="121">
        <v>62123.88</v>
      </c>
      <c r="I58" s="121">
        <v>62123.88</v>
      </c>
      <c r="J58" s="121">
        <v>62123.88</v>
      </c>
      <c r="K58" s="121">
        <v>62123.88</v>
      </c>
      <c r="L58" s="121">
        <v>62123.88</v>
      </c>
      <c r="M58" s="121">
        <v>62123.88</v>
      </c>
      <c r="N58" s="121">
        <v>62123.88</v>
      </c>
      <c r="O58" s="121">
        <v>62123.86</v>
      </c>
      <c r="P58" s="131">
        <f t="shared" si="4"/>
        <v>745486.53999999992</v>
      </c>
    </row>
    <row r="59" spans="1:16" ht="15" x14ac:dyDescent="0.25">
      <c r="A59" s="29" t="s">
        <v>56</v>
      </c>
      <c r="B59" s="25">
        <v>43101011</v>
      </c>
      <c r="C59" s="145" t="s">
        <v>68</v>
      </c>
      <c r="D59" s="121">
        <v>190.44</v>
      </c>
      <c r="E59" s="121">
        <v>190.44</v>
      </c>
      <c r="F59" s="121">
        <v>190.44</v>
      </c>
      <c r="G59" s="121">
        <v>190.44</v>
      </c>
      <c r="H59" s="121">
        <v>190.44</v>
      </c>
      <c r="I59" s="121">
        <v>190.44</v>
      </c>
      <c r="J59" s="121">
        <v>190.44</v>
      </c>
      <c r="K59" s="121">
        <v>190.44</v>
      </c>
      <c r="L59" s="121">
        <v>190.44</v>
      </c>
      <c r="M59" s="121">
        <v>190.44</v>
      </c>
      <c r="N59" s="121">
        <v>190.44</v>
      </c>
      <c r="O59" s="121">
        <v>190.48</v>
      </c>
      <c r="P59" s="131">
        <f t="shared" si="4"/>
        <v>2285.3200000000002</v>
      </c>
    </row>
    <row r="60" spans="1:16" ht="15" x14ac:dyDescent="0.25">
      <c r="A60" s="29" t="s">
        <v>43</v>
      </c>
      <c r="B60" s="30">
        <v>43101012</v>
      </c>
      <c r="C60" s="145" t="s">
        <v>69</v>
      </c>
      <c r="D60" s="121">
        <v>27320.55</v>
      </c>
      <c r="E60" s="121">
        <v>27320.55</v>
      </c>
      <c r="F60" s="121">
        <v>27320.55</v>
      </c>
      <c r="G60" s="121">
        <v>27320.55</v>
      </c>
      <c r="H60" s="121">
        <v>27320.55</v>
      </c>
      <c r="I60" s="121">
        <v>27320.55</v>
      </c>
      <c r="J60" s="121">
        <v>27320.55</v>
      </c>
      <c r="K60" s="121">
        <v>27320.55</v>
      </c>
      <c r="L60" s="121">
        <v>27320.55</v>
      </c>
      <c r="M60" s="121">
        <v>27320.55</v>
      </c>
      <c r="N60" s="121">
        <v>27320.55</v>
      </c>
      <c r="O60" s="121">
        <v>27320.53</v>
      </c>
      <c r="P60" s="131">
        <f t="shared" si="4"/>
        <v>327846.57999999996</v>
      </c>
    </row>
    <row r="61" spans="1:16" ht="15" x14ac:dyDescent="0.25">
      <c r="A61" s="29" t="s">
        <v>56</v>
      </c>
      <c r="B61" s="25">
        <v>43101013</v>
      </c>
      <c r="C61" s="145" t="s">
        <v>70</v>
      </c>
      <c r="D61" s="121">
        <v>32745.5</v>
      </c>
      <c r="E61" s="121">
        <v>32745.5</v>
      </c>
      <c r="F61" s="121">
        <v>32745.5</v>
      </c>
      <c r="G61" s="121">
        <v>32745.5</v>
      </c>
      <c r="H61" s="121">
        <v>32745.5</v>
      </c>
      <c r="I61" s="121">
        <v>32745.5</v>
      </c>
      <c r="J61" s="121">
        <v>32745.5</v>
      </c>
      <c r="K61" s="121">
        <v>32745.5</v>
      </c>
      <c r="L61" s="121">
        <v>32745.5</v>
      </c>
      <c r="M61" s="121">
        <v>32745.5</v>
      </c>
      <c r="N61" s="121">
        <v>32745.5</v>
      </c>
      <c r="O61" s="121">
        <v>32745.51</v>
      </c>
      <c r="P61" s="131">
        <f t="shared" si="4"/>
        <v>392946.01</v>
      </c>
    </row>
    <row r="62" spans="1:16" ht="15" x14ac:dyDescent="0.25">
      <c r="A62" s="29" t="s">
        <v>71</v>
      </c>
      <c r="B62" s="30">
        <v>43101014</v>
      </c>
      <c r="C62" s="145" t="s">
        <v>72</v>
      </c>
      <c r="D62" s="121">
        <v>15382.96</v>
      </c>
      <c r="E62" s="121">
        <v>15382.96</v>
      </c>
      <c r="F62" s="121">
        <v>15382.96</v>
      </c>
      <c r="G62" s="121">
        <v>15382.96</v>
      </c>
      <c r="H62" s="121">
        <v>15382.96</v>
      </c>
      <c r="I62" s="121">
        <v>15382.96</v>
      </c>
      <c r="J62" s="121">
        <v>15382.96</v>
      </c>
      <c r="K62" s="121">
        <v>15382.96</v>
      </c>
      <c r="L62" s="121">
        <v>15382.96</v>
      </c>
      <c r="M62" s="121">
        <v>15382.96</v>
      </c>
      <c r="N62" s="121">
        <v>15382.96</v>
      </c>
      <c r="O62" s="121">
        <v>15382.96</v>
      </c>
      <c r="P62" s="131">
        <f t="shared" si="4"/>
        <v>184595.51999999993</v>
      </c>
    </row>
    <row r="63" spans="1:16" ht="15" x14ac:dyDescent="0.25">
      <c r="A63" s="29" t="s">
        <v>43</v>
      </c>
      <c r="B63" s="25">
        <v>43101015</v>
      </c>
      <c r="C63" s="145" t="s">
        <v>73</v>
      </c>
      <c r="D63" s="121">
        <v>59536.86</v>
      </c>
      <c r="E63" s="121">
        <v>59536.86</v>
      </c>
      <c r="F63" s="121">
        <v>59536.86</v>
      </c>
      <c r="G63" s="121">
        <v>59536.86</v>
      </c>
      <c r="H63" s="121">
        <v>59536.86</v>
      </c>
      <c r="I63" s="121">
        <v>59536.86</v>
      </c>
      <c r="J63" s="121">
        <v>59536.86</v>
      </c>
      <c r="K63" s="121">
        <v>59536.86</v>
      </c>
      <c r="L63" s="121">
        <v>59536.86</v>
      </c>
      <c r="M63" s="121">
        <v>59536.86</v>
      </c>
      <c r="N63" s="121">
        <v>59536.86</v>
      </c>
      <c r="O63" s="121">
        <v>59536.88</v>
      </c>
      <c r="P63" s="131">
        <f t="shared" si="4"/>
        <v>714442.34</v>
      </c>
    </row>
    <row r="64" spans="1:16" ht="15" x14ac:dyDescent="0.25">
      <c r="A64" s="29" t="s">
        <v>74</v>
      </c>
      <c r="B64" s="30">
        <v>43101016</v>
      </c>
      <c r="C64" s="145" t="s">
        <v>75</v>
      </c>
      <c r="D64" s="121">
        <v>27992.15</v>
      </c>
      <c r="E64" s="121">
        <v>27992.15</v>
      </c>
      <c r="F64" s="121">
        <v>27992.15</v>
      </c>
      <c r="G64" s="121">
        <v>27992.15</v>
      </c>
      <c r="H64" s="121">
        <v>27992.15</v>
      </c>
      <c r="I64" s="121">
        <v>27992.15</v>
      </c>
      <c r="J64" s="121">
        <v>27992.15</v>
      </c>
      <c r="K64" s="121">
        <v>27992.15</v>
      </c>
      <c r="L64" s="121">
        <v>27992.15</v>
      </c>
      <c r="M64" s="121">
        <v>27992.15</v>
      </c>
      <c r="N64" s="121">
        <v>27992.15</v>
      </c>
      <c r="O64" s="121">
        <v>27992.18</v>
      </c>
      <c r="P64" s="131">
        <f t="shared" si="4"/>
        <v>335905.83</v>
      </c>
    </row>
    <row r="65" spans="1:16" ht="15" x14ac:dyDescent="0.25">
      <c r="A65" s="29" t="s">
        <v>56</v>
      </c>
      <c r="B65" s="25">
        <v>43101017</v>
      </c>
      <c r="C65" s="145" t="s">
        <v>76</v>
      </c>
      <c r="D65" s="121">
        <v>0</v>
      </c>
      <c r="E65" s="121"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v>0</v>
      </c>
      <c r="M65" s="121">
        <v>0</v>
      </c>
      <c r="N65" s="121">
        <v>0</v>
      </c>
      <c r="O65" s="121">
        <v>0</v>
      </c>
      <c r="P65" s="131">
        <f t="shared" si="4"/>
        <v>0</v>
      </c>
    </row>
    <row r="66" spans="1:16" ht="15" x14ac:dyDescent="0.25">
      <c r="A66" s="29" t="s">
        <v>56</v>
      </c>
      <c r="B66" s="30">
        <v>43101018</v>
      </c>
      <c r="C66" s="145" t="s">
        <v>77</v>
      </c>
      <c r="D66" s="121">
        <v>0</v>
      </c>
      <c r="E66" s="121"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1">
        <v>0</v>
      </c>
      <c r="O66" s="121">
        <v>0</v>
      </c>
      <c r="P66" s="131">
        <f t="shared" si="4"/>
        <v>0</v>
      </c>
    </row>
    <row r="67" spans="1:16" ht="15" x14ac:dyDescent="0.25">
      <c r="A67" s="29" t="s">
        <v>71</v>
      </c>
      <c r="B67" s="25">
        <v>43101019</v>
      </c>
      <c r="C67" s="145" t="s">
        <v>78</v>
      </c>
      <c r="D67" s="121">
        <v>401.2</v>
      </c>
      <c r="E67" s="121">
        <v>401.2</v>
      </c>
      <c r="F67" s="121">
        <v>401.2</v>
      </c>
      <c r="G67" s="121">
        <v>401.2</v>
      </c>
      <c r="H67" s="121">
        <v>401.2</v>
      </c>
      <c r="I67" s="121">
        <v>401.2</v>
      </c>
      <c r="J67" s="121">
        <v>401.2</v>
      </c>
      <c r="K67" s="121">
        <v>401.2</v>
      </c>
      <c r="L67" s="121">
        <v>401.2</v>
      </c>
      <c r="M67" s="121">
        <v>401.2</v>
      </c>
      <c r="N67" s="121">
        <v>401.2</v>
      </c>
      <c r="O67" s="121">
        <v>401.2</v>
      </c>
      <c r="P67" s="131">
        <f t="shared" si="4"/>
        <v>4814.3999999999987</v>
      </c>
    </row>
    <row r="68" spans="1:16" ht="15" x14ac:dyDescent="0.25">
      <c r="A68" s="29" t="s">
        <v>79</v>
      </c>
      <c r="B68" s="30">
        <v>43101020</v>
      </c>
      <c r="C68" s="145" t="s">
        <v>80</v>
      </c>
      <c r="D68" s="121">
        <v>725.71</v>
      </c>
      <c r="E68" s="121">
        <v>725.71</v>
      </c>
      <c r="F68" s="121">
        <v>725.71</v>
      </c>
      <c r="G68" s="121">
        <v>725.71</v>
      </c>
      <c r="H68" s="121">
        <v>725.71</v>
      </c>
      <c r="I68" s="121">
        <v>725.71</v>
      </c>
      <c r="J68" s="121">
        <v>725.71</v>
      </c>
      <c r="K68" s="121">
        <v>725.71</v>
      </c>
      <c r="L68" s="121">
        <v>725.71</v>
      </c>
      <c r="M68" s="121">
        <v>725.71</v>
      </c>
      <c r="N68" s="121">
        <v>725.71</v>
      </c>
      <c r="O68" s="121">
        <v>725.71</v>
      </c>
      <c r="P68" s="131">
        <f t="shared" si="4"/>
        <v>8708.52</v>
      </c>
    </row>
    <row r="69" spans="1:16" ht="15" x14ac:dyDescent="0.25">
      <c r="A69" s="29" t="s">
        <v>74</v>
      </c>
      <c r="B69" s="25">
        <v>43101021</v>
      </c>
      <c r="C69" s="145" t="s">
        <v>81</v>
      </c>
      <c r="D69" s="121">
        <v>2579.85</v>
      </c>
      <c r="E69" s="121">
        <v>2579.85</v>
      </c>
      <c r="F69" s="121">
        <v>2579.85</v>
      </c>
      <c r="G69" s="121">
        <v>2579.85</v>
      </c>
      <c r="H69" s="121">
        <v>2579.85</v>
      </c>
      <c r="I69" s="121">
        <v>2579.85</v>
      </c>
      <c r="J69" s="121">
        <v>2579.85</v>
      </c>
      <c r="K69" s="121">
        <v>2579.85</v>
      </c>
      <c r="L69" s="121">
        <v>2579.85</v>
      </c>
      <c r="M69" s="121">
        <v>2579.85</v>
      </c>
      <c r="N69" s="121">
        <v>2579.85</v>
      </c>
      <c r="O69" s="121">
        <v>2579.87</v>
      </c>
      <c r="P69" s="131">
        <f t="shared" si="4"/>
        <v>30958.219999999994</v>
      </c>
    </row>
    <row r="70" spans="1:16" ht="15" x14ac:dyDescent="0.25">
      <c r="A70" s="29" t="s">
        <v>79</v>
      </c>
      <c r="B70" s="30">
        <v>43101022</v>
      </c>
      <c r="C70" s="145" t="s">
        <v>82</v>
      </c>
      <c r="D70" s="121">
        <v>107102.06</v>
      </c>
      <c r="E70" s="121">
        <v>107102.06</v>
      </c>
      <c r="F70" s="121">
        <v>107102.06</v>
      </c>
      <c r="G70" s="121">
        <v>107102.06</v>
      </c>
      <c r="H70" s="121">
        <v>107102.06</v>
      </c>
      <c r="I70" s="121">
        <v>107102.06</v>
      </c>
      <c r="J70" s="121">
        <v>107102.06</v>
      </c>
      <c r="K70" s="121">
        <v>107102.06</v>
      </c>
      <c r="L70" s="121">
        <v>107102.06</v>
      </c>
      <c r="M70" s="121">
        <v>107102.06</v>
      </c>
      <c r="N70" s="121">
        <v>107102.06</v>
      </c>
      <c r="O70" s="121">
        <v>107102.09</v>
      </c>
      <c r="P70" s="131">
        <f t="shared" si="4"/>
        <v>1285224.7500000005</v>
      </c>
    </row>
    <row r="71" spans="1:16" ht="15" x14ac:dyDescent="0.25">
      <c r="A71" s="29" t="s">
        <v>79</v>
      </c>
      <c r="B71" s="25">
        <v>43101023</v>
      </c>
      <c r="C71" s="145" t="s">
        <v>83</v>
      </c>
      <c r="D71" s="121">
        <v>37784.54</v>
      </c>
      <c r="E71" s="121">
        <v>37784.54</v>
      </c>
      <c r="F71" s="121">
        <v>37784.54</v>
      </c>
      <c r="G71" s="121">
        <v>37784.54</v>
      </c>
      <c r="H71" s="121">
        <v>37784.54</v>
      </c>
      <c r="I71" s="121">
        <v>37784.54</v>
      </c>
      <c r="J71" s="121">
        <v>37784.54</v>
      </c>
      <c r="K71" s="121">
        <v>37784.54</v>
      </c>
      <c r="L71" s="121">
        <v>37784.54</v>
      </c>
      <c r="M71" s="121">
        <v>37784.54</v>
      </c>
      <c r="N71" s="121">
        <v>37784.54</v>
      </c>
      <c r="O71" s="121">
        <v>37784.53</v>
      </c>
      <c r="P71" s="131">
        <f t="shared" si="4"/>
        <v>453414.47</v>
      </c>
    </row>
    <row r="72" spans="1:16" ht="15" x14ac:dyDescent="0.25">
      <c r="A72" s="29" t="s">
        <v>79</v>
      </c>
      <c r="B72" s="30">
        <v>43101024</v>
      </c>
      <c r="C72" s="145" t="s">
        <v>84</v>
      </c>
      <c r="D72" s="121">
        <v>36505.33</v>
      </c>
      <c r="E72" s="121">
        <v>36505.33</v>
      </c>
      <c r="F72" s="121">
        <v>36505.33</v>
      </c>
      <c r="G72" s="121">
        <v>36505.33</v>
      </c>
      <c r="H72" s="121">
        <v>36505.33</v>
      </c>
      <c r="I72" s="121">
        <v>36505.33</v>
      </c>
      <c r="J72" s="121">
        <v>36505.33</v>
      </c>
      <c r="K72" s="121">
        <v>36505.33</v>
      </c>
      <c r="L72" s="121">
        <v>36505.33</v>
      </c>
      <c r="M72" s="121">
        <v>36505.33</v>
      </c>
      <c r="N72" s="121">
        <v>36505.33</v>
      </c>
      <c r="O72" s="121">
        <v>36505.269999999997</v>
      </c>
      <c r="P72" s="131">
        <f t="shared" si="4"/>
        <v>438063.90000000014</v>
      </c>
    </row>
    <row r="73" spans="1:16" ht="15" x14ac:dyDescent="0.25">
      <c r="A73" s="29" t="s">
        <v>74</v>
      </c>
      <c r="B73" s="25">
        <v>43101025</v>
      </c>
      <c r="C73" s="145" t="s">
        <v>85</v>
      </c>
      <c r="D73" s="121">
        <v>142007.45000000001</v>
      </c>
      <c r="E73" s="121">
        <v>142007.45000000001</v>
      </c>
      <c r="F73" s="121">
        <v>142007.45000000001</v>
      </c>
      <c r="G73" s="121">
        <v>142007.45000000001</v>
      </c>
      <c r="H73" s="121">
        <v>142007.45000000001</v>
      </c>
      <c r="I73" s="121">
        <v>142007.45000000001</v>
      </c>
      <c r="J73" s="121">
        <v>142007.45000000001</v>
      </c>
      <c r="K73" s="121">
        <v>142007.45000000001</v>
      </c>
      <c r="L73" s="121">
        <v>142007.45000000001</v>
      </c>
      <c r="M73" s="121">
        <v>142007.45000000001</v>
      </c>
      <c r="N73" s="121">
        <v>142007.45000000001</v>
      </c>
      <c r="O73" s="121">
        <v>142007.41</v>
      </c>
      <c r="P73" s="131">
        <f t="shared" si="4"/>
        <v>1704089.3599999996</v>
      </c>
    </row>
    <row r="74" spans="1:16" ht="15" x14ac:dyDescent="0.25">
      <c r="A74" s="29" t="s">
        <v>86</v>
      </c>
      <c r="B74" s="30">
        <v>43101026</v>
      </c>
      <c r="C74" s="145" t="s">
        <v>87</v>
      </c>
      <c r="D74" s="121">
        <v>0</v>
      </c>
      <c r="E74" s="121"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v>0</v>
      </c>
      <c r="M74" s="121">
        <v>0</v>
      </c>
      <c r="N74" s="121">
        <v>0</v>
      </c>
      <c r="O74" s="121">
        <v>0</v>
      </c>
      <c r="P74" s="131">
        <f t="shared" si="4"/>
        <v>0</v>
      </c>
    </row>
    <row r="75" spans="1:16" ht="15" x14ac:dyDescent="0.25">
      <c r="A75" s="29" t="s">
        <v>79</v>
      </c>
      <c r="B75" s="25">
        <v>43101027</v>
      </c>
      <c r="C75" s="145" t="s">
        <v>88</v>
      </c>
      <c r="D75" s="121">
        <v>25411.45</v>
      </c>
      <c r="E75" s="121">
        <v>25411.45</v>
      </c>
      <c r="F75" s="121">
        <v>25411.45</v>
      </c>
      <c r="G75" s="121">
        <v>25411.45</v>
      </c>
      <c r="H75" s="121">
        <v>25411.45</v>
      </c>
      <c r="I75" s="121">
        <v>25411.45</v>
      </c>
      <c r="J75" s="121">
        <v>25411.45</v>
      </c>
      <c r="K75" s="121">
        <v>25411.45</v>
      </c>
      <c r="L75" s="121">
        <v>25411.45</v>
      </c>
      <c r="M75" s="121">
        <v>25411.45</v>
      </c>
      <c r="N75" s="121">
        <v>25411.45</v>
      </c>
      <c r="O75" s="121">
        <v>25411.51</v>
      </c>
      <c r="P75" s="131">
        <f t="shared" si="4"/>
        <v>304937.46000000008</v>
      </c>
    </row>
    <row r="76" spans="1:16" ht="15" x14ac:dyDescent="0.25">
      <c r="A76" s="29" t="s">
        <v>74</v>
      </c>
      <c r="B76" s="30">
        <v>43101028</v>
      </c>
      <c r="C76" s="145" t="s">
        <v>89</v>
      </c>
      <c r="D76" s="121">
        <v>28423.119999999999</v>
      </c>
      <c r="E76" s="121">
        <v>28423.119999999999</v>
      </c>
      <c r="F76" s="121">
        <v>28423.119999999999</v>
      </c>
      <c r="G76" s="121">
        <v>28423.119999999999</v>
      </c>
      <c r="H76" s="121">
        <v>28423.119999999999</v>
      </c>
      <c r="I76" s="121">
        <v>28423.119999999999</v>
      </c>
      <c r="J76" s="121">
        <v>28423.119999999999</v>
      </c>
      <c r="K76" s="121">
        <v>28423.119999999999</v>
      </c>
      <c r="L76" s="121">
        <v>28423.119999999999</v>
      </c>
      <c r="M76" s="121">
        <v>28423.119999999999</v>
      </c>
      <c r="N76" s="121">
        <v>28423.119999999999</v>
      </c>
      <c r="O76" s="121">
        <v>28423.14</v>
      </c>
      <c r="P76" s="131">
        <f t="shared" si="4"/>
        <v>341077.46</v>
      </c>
    </row>
    <row r="77" spans="1:16" ht="15" x14ac:dyDescent="0.25">
      <c r="A77" s="29" t="s">
        <v>71</v>
      </c>
      <c r="B77" s="25">
        <v>43101029</v>
      </c>
      <c r="C77" s="145" t="s">
        <v>90</v>
      </c>
      <c r="D77" s="121">
        <v>32837.769999999997</v>
      </c>
      <c r="E77" s="121">
        <v>32837.769999999997</v>
      </c>
      <c r="F77" s="121">
        <v>32837.769999999997</v>
      </c>
      <c r="G77" s="121">
        <v>32837.769999999997</v>
      </c>
      <c r="H77" s="121">
        <v>32837.769999999997</v>
      </c>
      <c r="I77" s="121">
        <v>32837.769999999997</v>
      </c>
      <c r="J77" s="121">
        <v>32837.769999999997</v>
      </c>
      <c r="K77" s="121">
        <v>32837.769999999997</v>
      </c>
      <c r="L77" s="121">
        <v>32837.769999999997</v>
      </c>
      <c r="M77" s="121">
        <v>32837.769999999997</v>
      </c>
      <c r="N77" s="121">
        <v>32837.769999999997</v>
      </c>
      <c r="O77" s="121">
        <v>32837.730000000003</v>
      </c>
      <c r="P77" s="131">
        <f t="shared" si="4"/>
        <v>394053.2</v>
      </c>
    </row>
    <row r="78" spans="1:16" ht="15" x14ac:dyDescent="0.25">
      <c r="A78" s="29" t="s">
        <v>79</v>
      </c>
      <c r="B78" s="30">
        <v>43101030</v>
      </c>
      <c r="C78" s="145" t="s">
        <v>91</v>
      </c>
      <c r="D78" s="121">
        <v>39963.300000000003</v>
      </c>
      <c r="E78" s="121">
        <v>39963.300000000003</v>
      </c>
      <c r="F78" s="121">
        <v>39963.300000000003</v>
      </c>
      <c r="G78" s="121">
        <v>39963.300000000003</v>
      </c>
      <c r="H78" s="121">
        <v>39963.300000000003</v>
      </c>
      <c r="I78" s="121">
        <v>39963.300000000003</v>
      </c>
      <c r="J78" s="121">
        <v>39963.300000000003</v>
      </c>
      <c r="K78" s="121">
        <v>39963.300000000003</v>
      </c>
      <c r="L78" s="121">
        <v>39963.300000000003</v>
      </c>
      <c r="M78" s="121">
        <v>39963.300000000003</v>
      </c>
      <c r="N78" s="121">
        <v>39963.300000000003</v>
      </c>
      <c r="O78" s="121">
        <v>39963.279999999999</v>
      </c>
      <c r="P78" s="131">
        <f t="shared" si="4"/>
        <v>479559.57999999996</v>
      </c>
    </row>
    <row r="79" spans="1:16" ht="15" x14ac:dyDescent="0.25">
      <c r="A79" s="29" t="s">
        <v>43</v>
      </c>
      <c r="B79" s="25">
        <v>43101031</v>
      </c>
      <c r="C79" s="145" t="s">
        <v>92</v>
      </c>
      <c r="D79" s="121">
        <v>1447.57</v>
      </c>
      <c r="E79" s="121">
        <v>1447.57</v>
      </c>
      <c r="F79" s="121">
        <v>1447.57</v>
      </c>
      <c r="G79" s="121">
        <v>1447.57</v>
      </c>
      <c r="H79" s="121">
        <v>1447.57</v>
      </c>
      <c r="I79" s="121">
        <v>1447.57</v>
      </c>
      <c r="J79" s="121">
        <v>1447.57</v>
      </c>
      <c r="K79" s="121">
        <v>1447.57</v>
      </c>
      <c r="L79" s="121">
        <v>1447.57</v>
      </c>
      <c r="M79" s="121">
        <v>1447.57</v>
      </c>
      <c r="N79" s="121">
        <v>1447.57</v>
      </c>
      <c r="O79" s="121">
        <v>1447.63</v>
      </c>
      <c r="P79" s="131">
        <f t="shared" si="4"/>
        <v>17370.899999999998</v>
      </c>
    </row>
    <row r="80" spans="1:16" ht="15" x14ac:dyDescent="0.25">
      <c r="A80" s="29" t="s">
        <v>17</v>
      </c>
      <c r="B80" s="30">
        <v>43101032</v>
      </c>
      <c r="C80" s="145" t="s">
        <v>93</v>
      </c>
      <c r="D80" s="121">
        <v>1113.6400000000001</v>
      </c>
      <c r="E80" s="121">
        <v>1113.6400000000001</v>
      </c>
      <c r="F80" s="121">
        <v>1113.6400000000001</v>
      </c>
      <c r="G80" s="121">
        <v>1113.6400000000001</v>
      </c>
      <c r="H80" s="121">
        <v>1113.6400000000001</v>
      </c>
      <c r="I80" s="121">
        <v>1113.6400000000001</v>
      </c>
      <c r="J80" s="121">
        <v>1113.6400000000001</v>
      </c>
      <c r="K80" s="121">
        <v>1113.6400000000001</v>
      </c>
      <c r="L80" s="121">
        <v>1113.6400000000001</v>
      </c>
      <c r="M80" s="121">
        <v>1113.6400000000001</v>
      </c>
      <c r="N80" s="121">
        <v>1113.6400000000001</v>
      </c>
      <c r="O80" s="121">
        <v>1113.67</v>
      </c>
      <c r="P80" s="131">
        <f t="shared" si="4"/>
        <v>13363.71</v>
      </c>
    </row>
    <row r="81" spans="1:16" ht="15" x14ac:dyDescent="0.25">
      <c r="A81" s="29" t="s">
        <v>74</v>
      </c>
      <c r="B81" s="25">
        <v>43101033</v>
      </c>
      <c r="C81" s="145" t="s">
        <v>94</v>
      </c>
      <c r="D81" s="121">
        <v>19111.2</v>
      </c>
      <c r="E81" s="121">
        <v>19111.2</v>
      </c>
      <c r="F81" s="121">
        <v>19111.2</v>
      </c>
      <c r="G81" s="121">
        <v>19111.2</v>
      </c>
      <c r="H81" s="121">
        <v>19111.2</v>
      </c>
      <c r="I81" s="121">
        <v>19111.2</v>
      </c>
      <c r="J81" s="121">
        <v>19111.2</v>
      </c>
      <c r="K81" s="121">
        <v>19111.2</v>
      </c>
      <c r="L81" s="121">
        <v>19111.2</v>
      </c>
      <c r="M81" s="121">
        <v>19111.2</v>
      </c>
      <c r="N81" s="121">
        <v>19111.2</v>
      </c>
      <c r="O81" s="121">
        <v>19111.169999999998</v>
      </c>
      <c r="P81" s="131">
        <f t="shared" si="4"/>
        <v>229334.37000000005</v>
      </c>
    </row>
    <row r="82" spans="1:16" ht="15" x14ac:dyDescent="0.25">
      <c r="A82" s="29" t="s">
        <v>56</v>
      </c>
      <c r="B82" s="30">
        <v>43101034</v>
      </c>
      <c r="C82" s="145" t="s">
        <v>95</v>
      </c>
      <c r="D82" s="121">
        <v>1009413.48</v>
      </c>
      <c r="E82" s="121">
        <v>1009413.48</v>
      </c>
      <c r="F82" s="121">
        <v>1009413.48</v>
      </c>
      <c r="G82" s="121">
        <v>1009413.48</v>
      </c>
      <c r="H82" s="121">
        <v>1009413.48</v>
      </c>
      <c r="I82" s="121">
        <v>1009413.48</v>
      </c>
      <c r="J82" s="121">
        <v>1009413.48</v>
      </c>
      <c r="K82" s="121">
        <v>1009413.48</v>
      </c>
      <c r="L82" s="121">
        <v>1009413.48</v>
      </c>
      <c r="M82" s="121">
        <v>1009413.48</v>
      </c>
      <c r="N82" s="121">
        <v>1009413.48</v>
      </c>
      <c r="O82" s="121">
        <v>1009413.44</v>
      </c>
      <c r="P82" s="131">
        <f t="shared" si="4"/>
        <v>12112961.720000003</v>
      </c>
    </row>
    <row r="83" spans="1:16" ht="15" x14ac:dyDescent="0.25">
      <c r="A83" s="29" t="s">
        <v>56</v>
      </c>
      <c r="B83" s="25">
        <v>43101035</v>
      </c>
      <c r="C83" s="145" t="s">
        <v>96</v>
      </c>
      <c r="D83" s="121">
        <v>295642.56</v>
      </c>
      <c r="E83" s="121">
        <v>295642.56</v>
      </c>
      <c r="F83" s="121">
        <v>295642.56</v>
      </c>
      <c r="G83" s="121">
        <v>295642.56</v>
      </c>
      <c r="H83" s="121">
        <v>295642.56</v>
      </c>
      <c r="I83" s="121">
        <v>295642.56</v>
      </c>
      <c r="J83" s="121">
        <v>295642.56</v>
      </c>
      <c r="K83" s="121">
        <v>295642.56</v>
      </c>
      <c r="L83" s="121">
        <v>295642.56</v>
      </c>
      <c r="M83" s="121">
        <v>295642.56</v>
      </c>
      <c r="N83" s="121">
        <v>295642.56</v>
      </c>
      <c r="O83" s="121">
        <v>295642.53999999998</v>
      </c>
      <c r="P83" s="131">
        <f t="shared" si="4"/>
        <v>3547710.7</v>
      </c>
    </row>
    <row r="84" spans="1:16" ht="15" x14ac:dyDescent="0.25">
      <c r="A84" s="29" t="s">
        <v>71</v>
      </c>
      <c r="B84" s="30">
        <v>43101036</v>
      </c>
      <c r="C84" s="145" t="s">
        <v>97</v>
      </c>
      <c r="D84" s="121">
        <v>12968.17</v>
      </c>
      <c r="E84" s="121">
        <v>12968.17</v>
      </c>
      <c r="F84" s="121">
        <v>12968.17</v>
      </c>
      <c r="G84" s="121">
        <v>12968.17</v>
      </c>
      <c r="H84" s="121">
        <v>12968.17</v>
      </c>
      <c r="I84" s="121">
        <v>12968.17</v>
      </c>
      <c r="J84" s="121">
        <v>12968.17</v>
      </c>
      <c r="K84" s="121">
        <v>12968.17</v>
      </c>
      <c r="L84" s="121">
        <v>12968.17</v>
      </c>
      <c r="M84" s="121">
        <v>12968.17</v>
      </c>
      <c r="N84" s="121">
        <v>12968.17</v>
      </c>
      <c r="O84" s="121">
        <v>12968.13</v>
      </c>
      <c r="P84" s="131">
        <f t="shared" si="4"/>
        <v>155618</v>
      </c>
    </row>
    <row r="85" spans="1:16" ht="15" x14ac:dyDescent="0.25">
      <c r="A85" s="29" t="s">
        <v>71</v>
      </c>
      <c r="B85" s="25">
        <v>43101037</v>
      </c>
      <c r="C85" s="145" t="s">
        <v>98</v>
      </c>
      <c r="D85" s="121">
        <v>3985.59</v>
      </c>
      <c r="E85" s="121">
        <v>3985.59</v>
      </c>
      <c r="F85" s="121">
        <v>3985.59</v>
      </c>
      <c r="G85" s="121">
        <v>3985.59</v>
      </c>
      <c r="H85" s="121">
        <v>3985.59</v>
      </c>
      <c r="I85" s="121">
        <v>3985.59</v>
      </c>
      <c r="J85" s="121">
        <v>3985.59</v>
      </c>
      <c r="K85" s="121">
        <v>3985.59</v>
      </c>
      <c r="L85" s="121">
        <v>3985.59</v>
      </c>
      <c r="M85" s="121">
        <v>3985.59</v>
      </c>
      <c r="N85" s="121">
        <v>3985.59</v>
      </c>
      <c r="O85" s="121">
        <v>3985.63</v>
      </c>
      <c r="P85" s="131">
        <f t="shared" si="4"/>
        <v>47827.119999999988</v>
      </c>
    </row>
    <row r="86" spans="1:16" ht="15" x14ac:dyDescent="0.25">
      <c r="A86" s="29" t="s">
        <v>74</v>
      </c>
      <c r="B86" s="30">
        <v>43101038</v>
      </c>
      <c r="C86" s="145" t="s">
        <v>99</v>
      </c>
      <c r="D86" s="121">
        <v>20837.560000000001</v>
      </c>
      <c r="E86" s="121">
        <v>20837.560000000001</v>
      </c>
      <c r="F86" s="121">
        <v>20837.560000000001</v>
      </c>
      <c r="G86" s="121">
        <v>20837.560000000001</v>
      </c>
      <c r="H86" s="121">
        <v>20837.560000000001</v>
      </c>
      <c r="I86" s="121">
        <v>20837.560000000001</v>
      </c>
      <c r="J86" s="121">
        <v>20837.560000000001</v>
      </c>
      <c r="K86" s="121">
        <v>20837.560000000001</v>
      </c>
      <c r="L86" s="121">
        <v>20837.560000000001</v>
      </c>
      <c r="M86" s="121">
        <v>20837.560000000001</v>
      </c>
      <c r="N86" s="121">
        <v>20837.560000000001</v>
      </c>
      <c r="O86" s="121">
        <v>20837.54</v>
      </c>
      <c r="P86" s="131">
        <f t="shared" si="4"/>
        <v>250050.7</v>
      </c>
    </row>
    <row r="87" spans="1:16" ht="15" x14ac:dyDescent="0.25">
      <c r="A87" s="29" t="s">
        <v>56</v>
      </c>
      <c r="B87" s="25">
        <v>43101039</v>
      </c>
      <c r="C87" s="145" t="s">
        <v>100</v>
      </c>
      <c r="D87" s="121">
        <v>0</v>
      </c>
      <c r="E87" s="121">
        <v>0</v>
      </c>
      <c r="F87" s="121">
        <v>0</v>
      </c>
      <c r="G87" s="121">
        <v>0</v>
      </c>
      <c r="H87" s="121">
        <v>0</v>
      </c>
      <c r="I87" s="121">
        <v>0</v>
      </c>
      <c r="J87" s="121">
        <v>0</v>
      </c>
      <c r="K87" s="121">
        <v>0</v>
      </c>
      <c r="L87" s="121">
        <v>0</v>
      </c>
      <c r="M87" s="121">
        <v>0</v>
      </c>
      <c r="N87" s="121">
        <v>0</v>
      </c>
      <c r="O87" s="121">
        <v>0</v>
      </c>
      <c r="P87" s="131">
        <f t="shared" si="4"/>
        <v>0</v>
      </c>
    </row>
    <row r="88" spans="1:16" ht="15" x14ac:dyDescent="0.25">
      <c r="A88" s="29" t="s">
        <v>74</v>
      </c>
      <c r="B88" s="30">
        <v>43101040</v>
      </c>
      <c r="C88" s="145" t="s">
        <v>101</v>
      </c>
      <c r="D88" s="121">
        <v>27059.119999999999</v>
      </c>
      <c r="E88" s="121">
        <v>27059.119999999999</v>
      </c>
      <c r="F88" s="121">
        <v>27059.119999999999</v>
      </c>
      <c r="G88" s="121">
        <v>27059.119999999999</v>
      </c>
      <c r="H88" s="121">
        <v>27059.119999999999</v>
      </c>
      <c r="I88" s="121">
        <v>27059.119999999999</v>
      </c>
      <c r="J88" s="121">
        <v>27059.119999999999</v>
      </c>
      <c r="K88" s="121">
        <v>27059.119999999999</v>
      </c>
      <c r="L88" s="121">
        <v>27059.119999999999</v>
      </c>
      <c r="M88" s="121">
        <v>27059.119999999999</v>
      </c>
      <c r="N88" s="121">
        <v>27059.119999999999</v>
      </c>
      <c r="O88" s="121">
        <v>27059.16</v>
      </c>
      <c r="P88" s="131">
        <f t="shared" si="4"/>
        <v>324709.48</v>
      </c>
    </row>
    <row r="89" spans="1:16" ht="15" x14ac:dyDescent="0.25">
      <c r="A89" s="29" t="s">
        <v>56</v>
      </c>
      <c r="B89" s="25">
        <v>43101041</v>
      </c>
      <c r="C89" s="145" t="s">
        <v>102</v>
      </c>
      <c r="D89" s="121">
        <v>4348.09</v>
      </c>
      <c r="E89" s="121">
        <v>4348.09</v>
      </c>
      <c r="F89" s="121">
        <v>4348.09</v>
      </c>
      <c r="G89" s="121">
        <v>4348.09</v>
      </c>
      <c r="H89" s="121">
        <v>4348.09</v>
      </c>
      <c r="I89" s="121">
        <v>4348.09</v>
      </c>
      <c r="J89" s="121">
        <v>4348.09</v>
      </c>
      <c r="K89" s="121">
        <v>4348.09</v>
      </c>
      <c r="L89" s="121">
        <v>4348.09</v>
      </c>
      <c r="M89" s="121">
        <v>4348.09</v>
      </c>
      <c r="N89" s="121">
        <v>4348.09</v>
      </c>
      <c r="O89" s="121">
        <v>4348.12</v>
      </c>
      <c r="P89" s="131">
        <f t="shared" si="4"/>
        <v>52177.109999999993</v>
      </c>
    </row>
    <row r="90" spans="1:16" ht="15" x14ac:dyDescent="0.25">
      <c r="A90" s="29" t="s">
        <v>56</v>
      </c>
      <c r="B90" s="30">
        <v>43101042</v>
      </c>
      <c r="C90" s="145" t="s">
        <v>103</v>
      </c>
      <c r="D90" s="121">
        <v>42408.77</v>
      </c>
      <c r="E90" s="121">
        <v>42408.77</v>
      </c>
      <c r="F90" s="121">
        <v>42408.77</v>
      </c>
      <c r="G90" s="121">
        <v>42408.77</v>
      </c>
      <c r="H90" s="121">
        <v>42408.77</v>
      </c>
      <c r="I90" s="121">
        <v>42408.77</v>
      </c>
      <c r="J90" s="121">
        <v>42408.77</v>
      </c>
      <c r="K90" s="121">
        <v>42408.77</v>
      </c>
      <c r="L90" s="121">
        <v>42408.77</v>
      </c>
      <c r="M90" s="121">
        <v>42408.77</v>
      </c>
      <c r="N90" s="121">
        <v>42408.77</v>
      </c>
      <c r="O90" s="121">
        <v>42408.74</v>
      </c>
      <c r="P90" s="131">
        <f t="shared" si="4"/>
        <v>508905.21</v>
      </c>
    </row>
    <row r="91" spans="1:16" ht="15" x14ac:dyDescent="0.25">
      <c r="A91" s="29" t="s">
        <v>17</v>
      </c>
      <c r="B91" s="25">
        <v>43101043</v>
      </c>
      <c r="C91" s="145" t="s">
        <v>104</v>
      </c>
      <c r="D91" s="121">
        <v>16162</v>
      </c>
      <c r="E91" s="121">
        <v>16162</v>
      </c>
      <c r="F91" s="121">
        <v>16162</v>
      </c>
      <c r="G91" s="121">
        <v>16162</v>
      </c>
      <c r="H91" s="121">
        <v>16162</v>
      </c>
      <c r="I91" s="121">
        <v>16162</v>
      </c>
      <c r="J91" s="121">
        <v>16162</v>
      </c>
      <c r="K91" s="121">
        <v>16162</v>
      </c>
      <c r="L91" s="121">
        <v>16162</v>
      </c>
      <c r="M91" s="121">
        <v>16162</v>
      </c>
      <c r="N91" s="121">
        <v>16162</v>
      </c>
      <c r="O91" s="121">
        <v>16161.97</v>
      </c>
      <c r="P91" s="131">
        <f t="shared" si="4"/>
        <v>193943.97</v>
      </c>
    </row>
    <row r="92" spans="1:16" ht="15" x14ac:dyDescent="0.25">
      <c r="A92" s="29" t="s">
        <v>74</v>
      </c>
      <c r="B92" s="30">
        <v>43101044</v>
      </c>
      <c r="C92" s="145" t="s">
        <v>105</v>
      </c>
      <c r="D92" s="121">
        <v>6273.13</v>
      </c>
      <c r="E92" s="121">
        <v>6273.13</v>
      </c>
      <c r="F92" s="121">
        <v>6273.13</v>
      </c>
      <c r="G92" s="121">
        <v>6273.13</v>
      </c>
      <c r="H92" s="121">
        <v>6273.13</v>
      </c>
      <c r="I92" s="121">
        <v>6273.13</v>
      </c>
      <c r="J92" s="121">
        <v>6273.13</v>
      </c>
      <c r="K92" s="121">
        <v>6273.13</v>
      </c>
      <c r="L92" s="121">
        <v>6273.13</v>
      </c>
      <c r="M92" s="121">
        <v>6273.13</v>
      </c>
      <c r="N92" s="121">
        <v>6273.13</v>
      </c>
      <c r="O92" s="121">
        <v>6273.19</v>
      </c>
      <c r="P92" s="131">
        <f t="shared" si="4"/>
        <v>75277.62</v>
      </c>
    </row>
    <row r="93" spans="1:16" ht="15" x14ac:dyDescent="0.25">
      <c r="A93" s="29" t="s">
        <v>74</v>
      </c>
      <c r="B93" s="25">
        <v>43101045</v>
      </c>
      <c r="C93" s="145" t="s">
        <v>106</v>
      </c>
      <c r="D93" s="121">
        <v>1611.4</v>
      </c>
      <c r="E93" s="121">
        <v>1611.4</v>
      </c>
      <c r="F93" s="121">
        <v>1611.4</v>
      </c>
      <c r="G93" s="121">
        <v>1611.4</v>
      </c>
      <c r="H93" s="121">
        <v>1611.4</v>
      </c>
      <c r="I93" s="121">
        <v>1611.4</v>
      </c>
      <c r="J93" s="121">
        <v>1611.4</v>
      </c>
      <c r="K93" s="121">
        <v>1611.4</v>
      </c>
      <c r="L93" s="121">
        <v>1611.4</v>
      </c>
      <c r="M93" s="121">
        <v>1611.4</v>
      </c>
      <c r="N93" s="121">
        <v>1611.4</v>
      </c>
      <c r="O93" s="121">
        <v>1611.35</v>
      </c>
      <c r="P93" s="131">
        <f t="shared" si="4"/>
        <v>19336.749999999996</v>
      </c>
    </row>
    <row r="94" spans="1:16" ht="15" x14ac:dyDescent="0.25">
      <c r="A94" s="29" t="s">
        <v>56</v>
      </c>
      <c r="B94" s="30">
        <v>43101046</v>
      </c>
      <c r="C94" s="145" t="s">
        <v>107</v>
      </c>
      <c r="D94" s="121">
        <v>0</v>
      </c>
      <c r="E94" s="121">
        <v>0</v>
      </c>
      <c r="F94" s="121">
        <v>0</v>
      </c>
      <c r="G94" s="121">
        <v>0</v>
      </c>
      <c r="H94" s="121">
        <v>0</v>
      </c>
      <c r="I94" s="121">
        <v>0</v>
      </c>
      <c r="J94" s="121">
        <v>0</v>
      </c>
      <c r="K94" s="121">
        <v>0</v>
      </c>
      <c r="L94" s="121">
        <v>0</v>
      </c>
      <c r="M94" s="121">
        <v>0</v>
      </c>
      <c r="N94" s="121">
        <v>0</v>
      </c>
      <c r="O94" s="121">
        <v>0</v>
      </c>
      <c r="P94" s="131">
        <f t="shared" si="4"/>
        <v>0</v>
      </c>
    </row>
    <row r="95" spans="1:16" ht="15" x14ac:dyDescent="0.25">
      <c r="A95" s="29" t="s">
        <v>74</v>
      </c>
      <c r="B95" s="25">
        <v>43101047</v>
      </c>
      <c r="C95" s="145" t="s">
        <v>108</v>
      </c>
      <c r="D95" s="121">
        <v>0</v>
      </c>
      <c r="E95" s="121">
        <v>0</v>
      </c>
      <c r="F95" s="121">
        <v>0</v>
      </c>
      <c r="G95" s="121">
        <v>0</v>
      </c>
      <c r="H95" s="121">
        <v>0</v>
      </c>
      <c r="I95" s="121">
        <v>0</v>
      </c>
      <c r="J95" s="121">
        <v>0</v>
      </c>
      <c r="K95" s="121">
        <v>0</v>
      </c>
      <c r="L95" s="121">
        <v>0</v>
      </c>
      <c r="M95" s="121">
        <v>0</v>
      </c>
      <c r="N95" s="121">
        <v>0</v>
      </c>
      <c r="O95" s="121">
        <v>0</v>
      </c>
      <c r="P95" s="131">
        <f t="shared" si="4"/>
        <v>0</v>
      </c>
    </row>
    <row r="96" spans="1:16" ht="15" x14ac:dyDescent="0.25">
      <c r="A96" s="29" t="s">
        <v>79</v>
      </c>
      <c r="B96" s="30">
        <v>43101048</v>
      </c>
      <c r="C96" s="145" t="s">
        <v>109</v>
      </c>
      <c r="D96" s="121">
        <v>24083.84</v>
      </c>
      <c r="E96" s="121">
        <v>24083.84</v>
      </c>
      <c r="F96" s="121">
        <v>24083.84</v>
      </c>
      <c r="G96" s="121">
        <v>24083.84</v>
      </c>
      <c r="H96" s="121">
        <v>24083.84</v>
      </c>
      <c r="I96" s="121">
        <v>24083.84</v>
      </c>
      <c r="J96" s="121">
        <v>24083.84</v>
      </c>
      <c r="K96" s="121">
        <v>24083.84</v>
      </c>
      <c r="L96" s="121">
        <v>24083.84</v>
      </c>
      <c r="M96" s="121">
        <v>24083.84</v>
      </c>
      <c r="N96" s="121">
        <v>24083.84</v>
      </c>
      <c r="O96" s="121">
        <v>24083.84</v>
      </c>
      <c r="P96" s="131">
        <f t="shared" si="4"/>
        <v>289006.08000000002</v>
      </c>
    </row>
    <row r="97" spans="1:16" ht="15" x14ac:dyDescent="0.25">
      <c r="A97" s="29" t="s">
        <v>74</v>
      </c>
      <c r="B97" s="25">
        <v>43101049</v>
      </c>
      <c r="C97" s="145" t="s">
        <v>110</v>
      </c>
      <c r="D97" s="121">
        <v>15052.17</v>
      </c>
      <c r="E97" s="121">
        <v>15052.17</v>
      </c>
      <c r="F97" s="121">
        <v>15052.17</v>
      </c>
      <c r="G97" s="121">
        <v>15052.17</v>
      </c>
      <c r="H97" s="121">
        <v>15052.17</v>
      </c>
      <c r="I97" s="121">
        <v>15052.17</v>
      </c>
      <c r="J97" s="121">
        <v>15052.17</v>
      </c>
      <c r="K97" s="121">
        <v>15052.17</v>
      </c>
      <c r="L97" s="121">
        <v>15052.17</v>
      </c>
      <c r="M97" s="121">
        <v>15052.17</v>
      </c>
      <c r="N97" s="121">
        <v>15052.17</v>
      </c>
      <c r="O97" s="121">
        <v>15052.18</v>
      </c>
      <c r="P97" s="131">
        <f t="shared" si="4"/>
        <v>180626.05000000002</v>
      </c>
    </row>
    <row r="98" spans="1:16" ht="15" x14ac:dyDescent="0.25">
      <c r="A98" s="29" t="s">
        <v>56</v>
      </c>
      <c r="B98" s="30">
        <v>43101050</v>
      </c>
      <c r="C98" s="145" t="s">
        <v>111</v>
      </c>
      <c r="D98" s="121">
        <v>2848.24</v>
      </c>
      <c r="E98" s="121">
        <v>2848.24</v>
      </c>
      <c r="F98" s="121">
        <v>2848.24</v>
      </c>
      <c r="G98" s="121">
        <v>2848.24</v>
      </c>
      <c r="H98" s="121">
        <v>2848.24</v>
      </c>
      <c r="I98" s="121">
        <v>2848.24</v>
      </c>
      <c r="J98" s="121">
        <v>2848.24</v>
      </c>
      <c r="K98" s="121">
        <v>2848.24</v>
      </c>
      <c r="L98" s="121">
        <v>2848.24</v>
      </c>
      <c r="M98" s="121">
        <v>2848.24</v>
      </c>
      <c r="N98" s="121">
        <v>2848.24</v>
      </c>
      <c r="O98" s="121">
        <v>2848.28</v>
      </c>
      <c r="P98" s="131">
        <f t="shared" si="4"/>
        <v>34178.919999999991</v>
      </c>
    </row>
    <row r="99" spans="1:16" ht="15" x14ac:dyDescent="0.25">
      <c r="A99" s="29" t="s">
        <v>74</v>
      </c>
      <c r="B99" s="25">
        <v>43101051</v>
      </c>
      <c r="C99" s="145" t="s">
        <v>112</v>
      </c>
      <c r="D99" s="121">
        <v>19686.849999999999</v>
      </c>
      <c r="E99" s="121">
        <v>19686.849999999999</v>
      </c>
      <c r="F99" s="121">
        <v>19686.849999999999</v>
      </c>
      <c r="G99" s="121">
        <v>19686.849999999999</v>
      </c>
      <c r="H99" s="121">
        <v>19686.849999999999</v>
      </c>
      <c r="I99" s="121">
        <v>19686.849999999999</v>
      </c>
      <c r="J99" s="121">
        <v>19686.849999999999</v>
      </c>
      <c r="K99" s="121">
        <v>19686.849999999999</v>
      </c>
      <c r="L99" s="121">
        <v>19686.849999999999</v>
      </c>
      <c r="M99" s="121">
        <v>19686.849999999999</v>
      </c>
      <c r="N99" s="121">
        <v>19686.849999999999</v>
      </c>
      <c r="O99" s="121">
        <v>19686.900000000001</v>
      </c>
      <c r="P99" s="131">
        <f t="shared" si="4"/>
        <v>236242.25000000003</v>
      </c>
    </row>
    <row r="100" spans="1:16" ht="15" x14ac:dyDescent="0.25">
      <c r="A100" s="29" t="s">
        <v>17</v>
      </c>
      <c r="B100" s="30">
        <v>43101052</v>
      </c>
      <c r="C100" s="145" t="s">
        <v>113</v>
      </c>
      <c r="D100" s="121">
        <v>0</v>
      </c>
      <c r="E100" s="121">
        <v>0</v>
      </c>
      <c r="F100" s="121">
        <v>0</v>
      </c>
      <c r="G100" s="121">
        <v>0</v>
      </c>
      <c r="H100" s="121">
        <v>0</v>
      </c>
      <c r="I100" s="121">
        <v>0</v>
      </c>
      <c r="J100" s="121">
        <v>0</v>
      </c>
      <c r="K100" s="121">
        <v>0</v>
      </c>
      <c r="L100" s="121">
        <v>0</v>
      </c>
      <c r="M100" s="121">
        <v>0</v>
      </c>
      <c r="N100" s="121">
        <v>0</v>
      </c>
      <c r="O100" s="121">
        <v>0</v>
      </c>
      <c r="P100" s="131">
        <f t="shared" si="4"/>
        <v>0</v>
      </c>
    </row>
    <row r="101" spans="1:16" ht="15" x14ac:dyDescent="0.25">
      <c r="A101" s="29" t="s">
        <v>56</v>
      </c>
      <c r="B101" s="25">
        <v>43101053</v>
      </c>
      <c r="C101" s="145" t="s">
        <v>114</v>
      </c>
      <c r="D101" s="121">
        <v>163624.67000000001</v>
      </c>
      <c r="E101" s="121">
        <v>163624.67000000001</v>
      </c>
      <c r="F101" s="121">
        <v>163624.67000000001</v>
      </c>
      <c r="G101" s="121">
        <v>163624.67000000001</v>
      </c>
      <c r="H101" s="121">
        <v>163624.67000000001</v>
      </c>
      <c r="I101" s="121">
        <v>163624.67000000001</v>
      </c>
      <c r="J101" s="121">
        <v>163624.67000000001</v>
      </c>
      <c r="K101" s="121">
        <v>163624.67000000001</v>
      </c>
      <c r="L101" s="121">
        <v>163624.67000000001</v>
      </c>
      <c r="M101" s="121">
        <v>163624.67000000001</v>
      </c>
      <c r="N101" s="121">
        <v>163624.67000000001</v>
      </c>
      <c r="O101" s="121">
        <v>163624.67000000001</v>
      </c>
      <c r="P101" s="131">
        <f t="shared" si="4"/>
        <v>1963496.0399999998</v>
      </c>
    </row>
    <row r="102" spans="1:16" ht="15" x14ac:dyDescent="0.25">
      <c r="A102" s="29" t="s">
        <v>61</v>
      </c>
      <c r="B102" s="30">
        <v>43101054</v>
      </c>
      <c r="C102" s="145" t="s">
        <v>115</v>
      </c>
      <c r="D102" s="121">
        <v>251049.92</v>
      </c>
      <c r="E102" s="121">
        <v>251049.92</v>
      </c>
      <c r="F102" s="121">
        <v>251049.92</v>
      </c>
      <c r="G102" s="121">
        <v>251049.92</v>
      </c>
      <c r="H102" s="121">
        <v>251049.92</v>
      </c>
      <c r="I102" s="121">
        <v>251049.92</v>
      </c>
      <c r="J102" s="121">
        <v>251049.92</v>
      </c>
      <c r="K102" s="121">
        <v>251049.92</v>
      </c>
      <c r="L102" s="121">
        <v>251049.92</v>
      </c>
      <c r="M102" s="121">
        <v>251049.92</v>
      </c>
      <c r="N102" s="121">
        <v>251049.92</v>
      </c>
      <c r="O102" s="121">
        <v>251049.89</v>
      </c>
      <c r="P102" s="131">
        <f t="shared" si="4"/>
        <v>3012599.01</v>
      </c>
    </row>
    <row r="103" spans="1:16" ht="15" x14ac:dyDescent="0.25">
      <c r="A103" s="29" t="s">
        <v>56</v>
      </c>
      <c r="B103" s="25">
        <v>43101055</v>
      </c>
      <c r="C103" s="145" t="s">
        <v>116</v>
      </c>
      <c r="D103" s="121">
        <v>6088.15</v>
      </c>
      <c r="E103" s="121">
        <v>6088.15</v>
      </c>
      <c r="F103" s="121">
        <v>6088.15</v>
      </c>
      <c r="G103" s="121">
        <v>6088.15</v>
      </c>
      <c r="H103" s="121">
        <v>6088.15</v>
      </c>
      <c r="I103" s="121">
        <v>6088.15</v>
      </c>
      <c r="J103" s="121">
        <v>6088.15</v>
      </c>
      <c r="K103" s="121">
        <v>6088.15</v>
      </c>
      <c r="L103" s="121">
        <v>6088.15</v>
      </c>
      <c r="M103" s="121">
        <v>6088.15</v>
      </c>
      <c r="N103" s="121">
        <v>6088.15</v>
      </c>
      <c r="O103" s="121">
        <v>6088.14</v>
      </c>
      <c r="P103" s="131">
        <f t="shared" si="4"/>
        <v>73057.790000000008</v>
      </c>
    </row>
    <row r="104" spans="1:16" ht="15" x14ac:dyDescent="0.25">
      <c r="A104" s="29" t="s">
        <v>74</v>
      </c>
      <c r="B104" s="30">
        <v>43101056</v>
      </c>
      <c r="C104" s="145" t="s">
        <v>117</v>
      </c>
      <c r="D104" s="121">
        <v>0</v>
      </c>
      <c r="E104" s="121">
        <v>0</v>
      </c>
      <c r="F104" s="121">
        <v>0</v>
      </c>
      <c r="G104" s="121">
        <v>0</v>
      </c>
      <c r="H104" s="121">
        <v>0</v>
      </c>
      <c r="I104" s="121">
        <v>0</v>
      </c>
      <c r="J104" s="121">
        <v>0</v>
      </c>
      <c r="K104" s="121">
        <v>0</v>
      </c>
      <c r="L104" s="121">
        <v>0</v>
      </c>
      <c r="M104" s="121">
        <v>0</v>
      </c>
      <c r="N104" s="121">
        <v>0</v>
      </c>
      <c r="O104" s="121">
        <v>0</v>
      </c>
      <c r="P104" s="131">
        <f t="shared" si="4"/>
        <v>0</v>
      </c>
    </row>
    <row r="105" spans="1:16" ht="15" x14ac:dyDescent="0.25">
      <c r="A105" s="29" t="s">
        <v>79</v>
      </c>
      <c r="B105" s="25">
        <v>43101057</v>
      </c>
      <c r="C105" s="145" t="s">
        <v>118</v>
      </c>
      <c r="D105" s="121">
        <v>76609.179999999993</v>
      </c>
      <c r="E105" s="121">
        <v>76609.179999999993</v>
      </c>
      <c r="F105" s="121">
        <v>76609.179999999993</v>
      </c>
      <c r="G105" s="121">
        <v>76609.179999999993</v>
      </c>
      <c r="H105" s="121">
        <v>76609.179999999993</v>
      </c>
      <c r="I105" s="121">
        <v>76609.179999999993</v>
      </c>
      <c r="J105" s="121">
        <v>76609.179999999993</v>
      </c>
      <c r="K105" s="121">
        <v>76609.179999999993</v>
      </c>
      <c r="L105" s="121">
        <v>76609.179999999993</v>
      </c>
      <c r="M105" s="121">
        <v>76609.179999999993</v>
      </c>
      <c r="N105" s="121">
        <v>76609.179999999993</v>
      </c>
      <c r="O105" s="121">
        <v>76609.22</v>
      </c>
      <c r="P105" s="131">
        <f t="shared" si="4"/>
        <v>919310.19999999972</v>
      </c>
    </row>
    <row r="106" spans="1:16" ht="15" x14ac:dyDescent="0.25">
      <c r="A106" s="29" t="s">
        <v>79</v>
      </c>
      <c r="B106" s="30">
        <v>43101058</v>
      </c>
      <c r="C106" s="145" t="s">
        <v>119</v>
      </c>
      <c r="D106" s="121">
        <v>46720.08</v>
      </c>
      <c r="E106" s="121">
        <v>46720.08</v>
      </c>
      <c r="F106" s="121">
        <v>46720.08</v>
      </c>
      <c r="G106" s="121">
        <v>46720.08</v>
      </c>
      <c r="H106" s="121">
        <v>46720.08</v>
      </c>
      <c r="I106" s="121">
        <v>46720.08</v>
      </c>
      <c r="J106" s="121">
        <v>46720.08</v>
      </c>
      <c r="K106" s="121">
        <v>46720.08</v>
      </c>
      <c r="L106" s="121">
        <v>46720.08</v>
      </c>
      <c r="M106" s="121">
        <v>46720.08</v>
      </c>
      <c r="N106" s="121">
        <v>46720.08</v>
      </c>
      <c r="O106" s="121">
        <v>46720.08</v>
      </c>
      <c r="P106" s="131">
        <f t="shared" si="4"/>
        <v>560640.96000000008</v>
      </c>
    </row>
    <row r="107" spans="1:16" ht="15" x14ac:dyDescent="0.25">
      <c r="A107" s="29" t="s">
        <v>79</v>
      </c>
      <c r="B107" s="25">
        <v>43101059</v>
      </c>
      <c r="C107" s="145" t="s">
        <v>120</v>
      </c>
      <c r="D107" s="121">
        <v>28027.58</v>
      </c>
      <c r="E107" s="121">
        <v>28027.58</v>
      </c>
      <c r="F107" s="121">
        <v>28027.58</v>
      </c>
      <c r="G107" s="121">
        <v>28027.58</v>
      </c>
      <c r="H107" s="121">
        <v>28027.58</v>
      </c>
      <c r="I107" s="121">
        <v>28027.58</v>
      </c>
      <c r="J107" s="121">
        <v>28027.58</v>
      </c>
      <c r="K107" s="121">
        <v>28027.58</v>
      </c>
      <c r="L107" s="121">
        <v>28027.58</v>
      </c>
      <c r="M107" s="121">
        <v>28027.58</v>
      </c>
      <c r="N107" s="121">
        <v>28027.58</v>
      </c>
      <c r="O107" s="121">
        <v>28027.58</v>
      </c>
      <c r="P107" s="131">
        <f t="shared" si="4"/>
        <v>336330.96000000014</v>
      </c>
    </row>
    <row r="108" spans="1:16" ht="15" x14ac:dyDescent="0.25">
      <c r="A108" s="29" t="s">
        <v>121</v>
      </c>
      <c r="B108" s="30">
        <v>43101060</v>
      </c>
      <c r="C108" s="145" t="s">
        <v>122</v>
      </c>
      <c r="D108" s="121">
        <v>221521.83</v>
      </c>
      <c r="E108" s="121">
        <v>221521.83</v>
      </c>
      <c r="F108" s="121">
        <v>221521.83</v>
      </c>
      <c r="G108" s="121">
        <v>221521.83</v>
      </c>
      <c r="H108" s="121">
        <v>221521.83</v>
      </c>
      <c r="I108" s="121">
        <v>221521.83</v>
      </c>
      <c r="J108" s="121">
        <v>221521.83</v>
      </c>
      <c r="K108" s="121">
        <v>221521.83</v>
      </c>
      <c r="L108" s="121">
        <v>221521.83</v>
      </c>
      <c r="M108" s="121">
        <v>221521.83</v>
      </c>
      <c r="N108" s="121">
        <v>221521.83</v>
      </c>
      <c r="O108" s="121">
        <v>221521.83</v>
      </c>
      <c r="P108" s="131">
        <f t="shared" si="4"/>
        <v>2658261.9600000004</v>
      </c>
    </row>
    <row r="109" spans="1:16" ht="15" x14ac:dyDescent="0.25">
      <c r="A109" s="29" t="s">
        <v>61</v>
      </c>
      <c r="B109" s="25">
        <v>43101061</v>
      </c>
      <c r="C109" s="145" t="s">
        <v>123</v>
      </c>
      <c r="D109" s="121">
        <v>40611.56</v>
      </c>
      <c r="E109" s="121">
        <v>40611.56</v>
      </c>
      <c r="F109" s="121">
        <v>40611.56</v>
      </c>
      <c r="G109" s="121">
        <v>40611.56</v>
      </c>
      <c r="H109" s="121">
        <v>40611.56</v>
      </c>
      <c r="I109" s="121">
        <v>40611.56</v>
      </c>
      <c r="J109" s="121">
        <v>40611.56</v>
      </c>
      <c r="K109" s="121">
        <v>40611.56</v>
      </c>
      <c r="L109" s="121">
        <v>40611.56</v>
      </c>
      <c r="M109" s="121">
        <v>40611.56</v>
      </c>
      <c r="N109" s="121">
        <v>40611.56</v>
      </c>
      <c r="O109" s="121">
        <v>40611.51</v>
      </c>
      <c r="P109" s="131">
        <f t="shared" si="4"/>
        <v>487338.67</v>
      </c>
    </row>
    <row r="110" spans="1:16" ht="15" x14ac:dyDescent="0.25">
      <c r="A110" s="29" t="s">
        <v>56</v>
      </c>
      <c r="B110" s="30">
        <v>43101062</v>
      </c>
      <c r="C110" s="145" t="s">
        <v>124</v>
      </c>
      <c r="D110" s="121">
        <v>29426.73</v>
      </c>
      <c r="E110" s="121">
        <v>29426.73</v>
      </c>
      <c r="F110" s="121">
        <v>29426.73</v>
      </c>
      <c r="G110" s="121">
        <v>29426.73</v>
      </c>
      <c r="H110" s="121">
        <v>29426.73</v>
      </c>
      <c r="I110" s="121">
        <v>29426.73</v>
      </c>
      <c r="J110" s="121">
        <v>29426.73</v>
      </c>
      <c r="K110" s="121">
        <v>29426.73</v>
      </c>
      <c r="L110" s="121">
        <v>29426.73</v>
      </c>
      <c r="M110" s="121">
        <v>29426.73</v>
      </c>
      <c r="N110" s="121">
        <v>29426.73</v>
      </c>
      <c r="O110" s="121">
        <v>29426.69</v>
      </c>
      <c r="P110" s="131">
        <f t="shared" si="4"/>
        <v>353120.72</v>
      </c>
    </row>
    <row r="111" spans="1:16" ht="15" x14ac:dyDescent="0.25">
      <c r="A111" s="29" t="s">
        <v>56</v>
      </c>
      <c r="B111" s="25">
        <v>43101063</v>
      </c>
      <c r="C111" s="145" t="s">
        <v>125</v>
      </c>
      <c r="D111" s="121">
        <v>0</v>
      </c>
      <c r="E111" s="121">
        <v>0</v>
      </c>
      <c r="F111" s="121">
        <v>0</v>
      </c>
      <c r="G111" s="121">
        <v>0</v>
      </c>
      <c r="H111" s="121">
        <v>0</v>
      </c>
      <c r="I111" s="121">
        <v>0</v>
      </c>
      <c r="J111" s="121">
        <v>0</v>
      </c>
      <c r="K111" s="121">
        <v>0</v>
      </c>
      <c r="L111" s="121">
        <v>0</v>
      </c>
      <c r="M111" s="121">
        <v>0</v>
      </c>
      <c r="N111" s="121">
        <v>0</v>
      </c>
      <c r="O111" s="121">
        <v>0</v>
      </c>
      <c r="P111" s="131">
        <f t="shared" si="4"/>
        <v>0</v>
      </c>
    </row>
    <row r="112" spans="1:16" ht="15" x14ac:dyDescent="0.25">
      <c r="A112" s="29" t="s">
        <v>61</v>
      </c>
      <c r="B112" s="30">
        <v>43101064</v>
      </c>
      <c r="C112" s="145" t="s">
        <v>126</v>
      </c>
      <c r="D112" s="121">
        <v>136792.54</v>
      </c>
      <c r="E112" s="121">
        <v>136792.54</v>
      </c>
      <c r="F112" s="121">
        <v>136792.54</v>
      </c>
      <c r="G112" s="121">
        <v>136792.54</v>
      </c>
      <c r="H112" s="121">
        <v>136792.54</v>
      </c>
      <c r="I112" s="121">
        <v>136792.54</v>
      </c>
      <c r="J112" s="121">
        <v>136792.54</v>
      </c>
      <c r="K112" s="121">
        <v>136792.54</v>
      </c>
      <c r="L112" s="121">
        <v>136792.54</v>
      </c>
      <c r="M112" s="121">
        <v>136792.54</v>
      </c>
      <c r="N112" s="121">
        <v>136792.54</v>
      </c>
      <c r="O112" s="121">
        <v>136792.54</v>
      </c>
      <c r="P112" s="131">
        <f t="shared" si="4"/>
        <v>1641510.4800000002</v>
      </c>
    </row>
    <row r="113" spans="1:16" ht="15" x14ac:dyDescent="0.25">
      <c r="A113" s="29" t="s">
        <v>56</v>
      </c>
      <c r="B113" s="25">
        <v>43101065</v>
      </c>
      <c r="C113" s="145" t="s">
        <v>127</v>
      </c>
      <c r="D113" s="121">
        <v>0</v>
      </c>
      <c r="E113" s="121">
        <v>0</v>
      </c>
      <c r="F113" s="121">
        <v>0</v>
      </c>
      <c r="G113" s="121">
        <v>0</v>
      </c>
      <c r="H113" s="121">
        <v>0</v>
      </c>
      <c r="I113" s="121">
        <v>0</v>
      </c>
      <c r="J113" s="121">
        <v>0</v>
      </c>
      <c r="K113" s="121">
        <v>0</v>
      </c>
      <c r="L113" s="121">
        <v>0</v>
      </c>
      <c r="M113" s="121">
        <v>0</v>
      </c>
      <c r="N113" s="121">
        <v>0</v>
      </c>
      <c r="O113" s="121">
        <v>0</v>
      </c>
      <c r="P113" s="131">
        <f t="shared" ref="P113:P173" si="5">+D113+E113+F113+G113+H113+I113+J113+K113+L113+M113+N113+O113</f>
        <v>0</v>
      </c>
    </row>
    <row r="114" spans="1:16" ht="15" x14ac:dyDescent="0.25">
      <c r="A114" s="29" t="s">
        <v>56</v>
      </c>
      <c r="B114" s="30">
        <v>43101066</v>
      </c>
      <c r="C114" s="145" t="s">
        <v>128</v>
      </c>
      <c r="D114" s="121">
        <v>100031.03999999999</v>
      </c>
      <c r="E114" s="121">
        <v>100031.03999999999</v>
      </c>
      <c r="F114" s="121">
        <v>100031.03999999999</v>
      </c>
      <c r="G114" s="121">
        <v>100031.03999999999</v>
      </c>
      <c r="H114" s="121">
        <v>100031.03999999999</v>
      </c>
      <c r="I114" s="121">
        <v>100031.03999999999</v>
      </c>
      <c r="J114" s="121">
        <v>100031.03999999999</v>
      </c>
      <c r="K114" s="121">
        <v>100031.03999999999</v>
      </c>
      <c r="L114" s="121">
        <v>100031.03999999999</v>
      </c>
      <c r="M114" s="121">
        <v>100031.03999999999</v>
      </c>
      <c r="N114" s="121">
        <v>100031.03999999999</v>
      </c>
      <c r="O114" s="121">
        <v>100031.03999999999</v>
      </c>
      <c r="P114" s="131">
        <f t="shared" si="5"/>
        <v>1200372.4800000002</v>
      </c>
    </row>
    <row r="115" spans="1:16" ht="15" x14ac:dyDescent="0.25">
      <c r="A115" s="29" t="s">
        <v>129</v>
      </c>
      <c r="B115" s="25">
        <v>43101067</v>
      </c>
      <c r="C115" s="145" t="s">
        <v>130</v>
      </c>
      <c r="D115" s="121">
        <v>1764.26</v>
      </c>
      <c r="E115" s="121">
        <v>1764.26</v>
      </c>
      <c r="F115" s="121">
        <v>1764.26</v>
      </c>
      <c r="G115" s="121">
        <v>1764.26</v>
      </c>
      <c r="H115" s="121">
        <v>1764.26</v>
      </c>
      <c r="I115" s="121">
        <v>1764.26</v>
      </c>
      <c r="J115" s="121">
        <v>1764.26</v>
      </c>
      <c r="K115" s="121">
        <v>1764.26</v>
      </c>
      <c r="L115" s="121">
        <v>1764.26</v>
      </c>
      <c r="M115" s="121">
        <v>1764.26</v>
      </c>
      <c r="N115" s="121">
        <v>1764.26</v>
      </c>
      <c r="O115" s="121">
        <v>1764.26</v>
      </c>
      <c r="P115" s="131">
        <f t="shared" si="5"/>
        <v>21171.119999999995</v>
      </c>
    </row>
    <row r="116" spans="1:16" ht="15" x14ac:dyDescent="0.25">
      <c r="A116" s="29" t="s">
        <v>56</v>
      </c>
      <c r="B116" s="30">
        <v>43101068</v>
      </c>
      <c r="C116" s="145" t="s">
        <v>131</v>
      </c>
      <c r="D116" s="121">
        <v>13090.24</v>
      </c>
      <c r="E116" s="121">
        <v>13090.24</v>
      </c>
      <c r="F116" s="121">
        <v>13090.24</v>
      </c>
      <c r="G116" s="121">
        <v>13090.24</v>
      </c>
      <c r="H116" s="121">
        <v>13090.24</v>
      </c>
      <c r="I116" s="121">
        <v>13090.24</v>
      </c>
      <c r="J116" s="121">
        <v>13090.24</v>
      </c>
      <c r="K116" s="121">
        <v>13090.24</v>
      </c>
      <c r="L116" s="121">
        <v>13090.24</v>
      </c>
      <c r="M116" s="121">
        <v>13090.24</v>
      </c>
      <c r="N116" s="121">
        <v>13090.24</v>
      </c>
      <c r="O116" s="121">
        <v>13090.26</v>
      </c>
      <c r="P116" s="131">
        <f t="shared" si="5"/>
        <v>157082.90000000002</v>
      </c>
    </row>
    <row r="117" spans="1:16" ht="15" x14ac:dyDescent="0.25">
      <c r="A117" s="29" t="s">
        <v>56</v>
      </c>
      <c r="B117" s="25">
        <v>43101069</v>
      </c>
      <c r="C117" s="145" t="s">
        <v>132</v>
      </c>
      <c r="D117" s="121">
        <v>0</v>
      </c>
      <c r="E117" s="121">
        <v>0</v>
      </c>
      <c r="F117" s="121">
        <v>0</v>
      </c>
      <c r="G117" s="121">
        <v>0</v>
      </c>
      <c r="H117" s="121">
        <v>0</v>
      </c>
      <c r="I117" s="121">
        <v>0</v>
      </c>
      <c r="J117" s="121">
        <v>0</v>
      </c>
      <c r="K117" s="121">
        <v>0</v>
      </c>
      <c r="L117" s="121">
        <v>0</v>
      </c>
      <c r="M117" s="121">
        <v>0</v>
      </c>
      <c r="N117" s="121">
        <v>0</v>
      </c>
      <c r="O117" s="121">
        <v>0</v>
      </c>
      <c r="P117" s="131">
        <f t="shared" si="5"/>
        <v>0</v>
      </c>
    </row>
    <row r="118" spans="1:16" ht="15" x14ac:dyDescent="0.25">
      <c r="A118" s="29" t="s">
        <v>56</v>
      </c>
      <c r="B118" s="30">
        <v>43101070</v>
      </c>
      <c r="C118" s="145" t="s">
        <v>133</v>
      </c>
      <c r="D118" s="121">
        <v>0</v>
      </c>
      <c r="E118" s="121">
        <v>0</v>
      </c>
      <c r="F118" s="121">
        <v>0</v>
      </c>
      <c r="G118" s="121">
        <v>0</v>
      </c>
      <c r="H118" s="121">
        <v>0</v>
      </c>
      <c r="I118" s="121">
        <v>0</v>
      </c>
      <c r="J118" s="121">
        <v>0</v>
      </c>
      <c r="K118" s="121">
        <v>0</v>
      </c>
      <c r="L118" s="121">
        <v>0</v>
      </c>
      <c r="M118" s="121">
        <v>0</v>
      </c>
      <c r="N118" s="121">
        <v>0</v>
      </c>
      <c r="O118" s="121">
        <v>0</v>
      </c>
      <c r="P118" s="131">
        <f t="shared" si="5"/>
        <v>0</v>
      </c>
    </row>
    <row r="119" spans="1:16" ht="15" x14ac:dyDescent="0.25">
      <c r="A119" s="29" t="s">
        <v>134</v>
      </c>
      <c r="B119" s="25">
        <v>43101071</v>
      </c>
      <c r="C119" s="145" t="s">
        <v>135</v>
      </c>
      <c r="D119" s="121">
        <v>1004467.14</v>
      </c>
      <c r="E119" s="121">
        <v>1004467.14</v>
      </c>
      <c r="F119" s="121">
        <v>1004467.14</v>
      </c>
      <c r="G119" s="121">
        <v>1004467.14</v>
      </c>
      <c r="H119" s="121">
        <v>1004467.14</v>
      </c>
      <c r="I119" s="121">
        <v>1004467.14</v>
      </c>
      <c r="J119" s="121">
        <v>1004467.14</v>
      </c>
      <c r="K119" s="121">
        <v>1004467.14</v>
      </c>
      <c r="L119" s="121">
        <v>1004467.14</v>
      </c>
      <c r="M119" s="121">
        <v>1004467.14</v>
      </c>
      <c r="N119" s="121">
        <v>1004467.14</v>
      </c>
      <c r="O119" s="121">
        <v>1004467.08</v>
      </c>
      <c r="P119" s="131">
        <f t="shared" si="5"/>
        <v>12053605.620000001</v>
      </c>
    </row>
    <row r="120" spans="1:16" ht="15" x14ac:dyDescent="0.25">
      <c r="A120" s="29" t="s">
        <v>43</v>
      </c>
      <c r="B120" s="30">
        <v>43101072</v>
      </c>
      <c r="C120" s="145" t="s">
        <v>136</v>
      </c>
      <c r="D120" s="121">
        <v>8949.36</v>
      </c>
      <c r="E120" s="121">
        <v>8949.36</v>
      </c>
      <c r="F120" s="121">
        <v>8949.36</v>
      </c>
      <c r="G120" s="121">
        <v>8949.36</v>
      </c>
      <c r="H120" s="121">
        <v>8949.36</v>
      </c>
      <c r="I120" s="121">
        <v>8949.36</v>
      </c>
      <c r="J120" s="121">
        <v>8949.36</v>
      </c>
      <c r="K120" s="121">
        <v>8949.36</v>
      </c>
      <c r="L120" s="121">
        <v>8949.36</v>
      </c>
      <c r="M120" s="121">
        <v>8949.36</v>
      </c>
      <c r="N120" s="121">
        <v>8949.36</v>
      </c>
      <c r="O120" s="121">
        <v>8949.3700000000008</v>
      </c>
      <c r="P120" s="131">
        <f t="shared" si="5"/>
        <v>107392.33</v>
      </c>
    </row>
    <row r="121" spans="1:16" ht="15" x14ac:dyDescent="0.25">
      <c r="A121" s="29" t="s">
        <v>74</v>
      </c>
      <c r="B121" s="25">
        <v>43101073</v>
      </c>
      <c r="C121" s="145" t="s">
        <v>137</v>
      </c>
      <c r="D121" s="121">
        <v>224718.33</v>
      </c>
      <c r="E121" s="121">
        <v>224718.33</v>
      </c>
      <c r="F121" s="121">
        <v>224718.33</v>
      </c>
      <c r="G121" s="121">
        <v>224718.33</v>
      </c>
      <c r="H121" s="121">
        <v>224718.33</v>
      </c>
      <c r="I121" s="121">
        <v>224718.33</v>
      </c>
      <c r="J121" s="121">
        <v>224718.33</v>
      </c>
      <c r="K121" s="121">
        <v>224718.33</v>
      </c>
      <c r="L121" s="121">
        <v>224718.33</v>
      </c>
      <c r="M121" s="121">
        <v>224718.33</v>
      </c>
      <c r="N121" s="121">
        <v>224718.33</v>
      </c>
      <c r="O121" s="121">
        <v>224718.27</v>
      </c>
      <c r="P121" s="131">
        <f t="shared" si="5"/>
        <v>2696619.9000000004</v>
      </c>
    </row>
    <row r="122" spans="1:16" ht="15" x14ac:dyDescent="0.25">
      <c r="A122" s="29" t="s">
        <v>74</v>
      </c>
      <c r="B122" s="30">
        <v>43101074</v>
      </c>
      <c r="C122" s="145" t="s">
        <v>138</v>
      </c>
      <c r="D122" s="121">
        <v>7911.7</v>
      </c>
      <c r="E122" s="121">
        <v>7911.7</v>
      </c>
      <c r="F122" s="121">
        <v>7911.7</v>
      </c>
      <c r="G122" s="121">
        <v>7911.7</v>
      </c>
      <c r="H122" s="121">
        <v>7911.7</v>
      </c>
      <c r="I122" s="121">
        <v>7911.7</v>
      </c>
      <c r="J122" s="121">
        <v>7911.7</v>
      </c>
      <c r="K122" s="121">
        <v>7911.7</v>
      </c>
      <c r="L122" s="121">
        <v>7911.7</v>
      </c>
      <c r="M122" s="121">
        <v>7911.7</v>
      </c>
      <c r="N122" s="121">
        <v>7911.7</v>
      </c>
      <c r="O122" s="121">
        <v>7911.68</v>
      </c>
      <c r="P122" s="131">
        <f t="shared" si="5"/>
        <v>94940.379999999976</v>
      </c>
    </row>
    <row r="123" spans="1:16" ht="15" x14ac:dyDescent="0.25">
      <c r="A123" s="29" t="s">
        <v>74</v>
      </c>
      <c r="B123" s="25">
        <v>43101075</v>
      </c>
      <c r="C123" s="145" t="s">
        <v>139</v>
      </c>
      <c r="D123" s="121">
        <v>3443.41</v>
      </c>
      <c r="E123" s="121">
        <v>3443.41</v>
      </c>
      <c r="F123" s="121">
        <v>3443.41</v>
      </c>
      <c r="G123" s="121">
        <v>3443.41</v>
      </c>
      <c r="H123" s="121">
        <v>3443.41</v>
      </c>
      <c r="I123" s="121">
        <v>3443.41</v>
      </c>
      <c r="J123" s="121">
        <v>3443.41</v>
      </c>
      <c r="K123" s="121">
        <v>3443.41</v>
      </c>
      <c r="L123" s="121">
        <v>3443.41</v>
      </c>
      <c r="M123" s="121">
        <v>3443.41</v>
      </c>
      <c r="N123" s="121">
        <v>3443.41</v>
      </c>
      <c r="O123" s="121">
        <v>3443.37</v>
      </c>
      <c r="P123" s="131">
        <f t="shared" si="5"/>
        <v>41320.879999999997</v>
      </c>
    </row>
    <row r="124" spans="1:16" ht="15" x14ac:dyDescent="0.25">
      <c r="A124" s="29" t="s">
        <v>74</v>
      </c>
      <c r="B124" s="30">
        <v>43101076</v>
      </c>
      <c r="C124" s="145" t="s">
        <v>140</v>
      </c>
      <c r="D124" s="121">
        <v>1383.49</v>
      </c>
      <c r="E124" s="121">
        <v>1383.49</v>
      </c>
      <c r="F124" s="121">
        <v>1383.49</v>
      </c>
      <c r="G124" s="121">
        <v>1383.49</v>
      </c>
      <c r="H124" s="121">
        <v>1383.49</v>
      </c>
      <c r="I124" s="121">
        <v>1383.49</v>
      </c>
      <c r="J124" s="121">
        <v>1383.49</v>
      </c>
      <c r="K124" s="121">
        <v>1383.49</v>
      </c>
      <c r="L124" s="121">
        <v>1383.49</v>
      </c>
      <c r="M124" s="121">
        <v>1383.49</v>
      </c>
      <c r="N124" s="121">
        <v>1383.49</v>
      </c>
      <c r="O124" s="121">
        <v>1383.5</v>
      </c>
      <c r="P124" s="131">
        <f t="shared" si="5"/>
        <v>16601.89</v>
      </c>
    </row>
    <row r="125" spans="1:16" ht="15" x14ac:dyDescent="0.25">
      <c r="A125" s="29" t="s">
        <v>17</v>
      </c>
      <c r="B125" s="25">
        <v>43101077</v>
      </c>
      <c r="C125" s="145" t="s">
        <v>141</v>
      </c>
      <c r="D125" s="121">
        <v>1902.91</v>
      </c>
      <c r="E125" s="121">
        <v>1902.91</v>
      </c>
      <c r="F125" s="121">
        <v>1902.91</v>
      </c>
      <c r="G125" s="121">
        <v>1902.91</v>
      </c>
      <c r="H125" s="121">
        <v>1902.91</v>
      </c>
      <c r="I125" s="121">
        <v>1902.91</v>
      </c>
      <c r="J125" s="121">
        <v>1902.91</v>
      </c>
      <c r="K125" s="121">
        <v>1902.91</v>
      </c>
      <c r="L125" s="121">
        <v>1902.91</v>
      </c>
      <c r="M125" s="121">
        <v>1902.91</v>
      </c>
      <c r="N125" s="121">
        <v>1902.91</v>
      </c>
      <c r="O125" s="121">
        <v>1902.91</v>
      </c>
      <c r="P125" s="131">
        <f t="shared" si="5"/>
        <v>22834.920000000002</v>
      </c>
    </row>
    <row r="126" spans="1:16" ht="15" x14ac:dyDescent="0.25">
      <c r="A126" s="29" t="s">
        <v>121</v>
      </c>
      <c r="B126" s="30">
        <v>43101078</v>
      </c>
      <c r="C126" s="145" t="s">
        <v>142</v>
      </c>
      <c r="D126" s="121">
        <v>0</v>
      </c>
      <c r="E126" s="121">
        <v>0</v>
      </c>
      <c r="F126" s="121">
        <v>0</v>
      </c>
      <c r="G126" s="121">
        <v>0</v>
      </c>
      <c r="H126" s="121">
        <v>0</v>
      </c>
      <c r="I126" s="121">
        <v>0</v>
      </c>
      <c r="J126" s="121">
        <v>0</v>
      </c>
      <c r="K126" s="121">
        <v>0</v>
      </c>
      <c r="L126" s="121">
        <v>0</v>
      </c>
      <c r="M126" s="121">
        <v>0</v>
      </c>
      <c r="N126" s="121">
        <v>0</v>
      </c>
      <c r="O126" s="121">
        <v>0</v>
      </c>
      <c r="P126" s="131">
        <f t="shared" si="5"/>
        <v>0</v>
      </c>
    </row>
    <row r="127" spans="1:16" ht="15" x14ac:dyDescent="0.25">
      <c r="A127" s="29" t="s">
        <v>121</v>
      </c>
      <c r="B127" s="25">
        <v>43101079</v>
      </c>
      <c r="C127" s="145" t="s">
        <v>143</v>
      </c>
      <c r="D127" s="121">
        <v>0</v>
      </c>
      <c r="E127" s="121">
        <v>0</v>
      </c>
      <c r="F127" s="121">
        <v>0</v>
      </c>
      <c r="G127" s="121">
        <v>0</v>
      </c>
      <c r="H127" s="121">
        <v>0</v>
      </c>
      <c r="I127" s="121">
        <v>0</v>
      </c>
      <c r="J127" s="121">
        <v>0</v>
      </c>
      <c r="K127" s="121">
        <v>0</v>
      </c>
      <c r="L127" s="121">
        <v>0</v>
      </c>
      <c r="M127" s="121">
        <v>0</v>
      </c>
      <c r="N127" s="121">
        <v>0</v>
      </c>
      <c r="O127" s="121">
        <v>0</v>
      </c>
      <c r="P127" s="131">
        <f t="shared" si="5"/>
        <v>0</v>
      </c>
    </row>
    <row r="128" spans="1:16" ht="15" x14ac:dyDescent="0.25">
      <c r="A128" s="29" t="s">
        <v>121</v>
      </c>
      <c r="B128" s="30">
        <v>43101080</v>
      </c>
      <c r="C128" s="145" t="s">
        <v>144</v>
      </c>
      <c r="D128" s="121">
        <v>232771.23</v>
      </c>
      <c r="E128" s="121">
        <v>232771.23</v>
      </c>
      <c r="F128" s="121">
        <v>232771.23</v>
      </c>
      <c r="G128" s="121">
        <v>232771.23</v>
      </c>
      <c r="H128" s="121">
        <v>232771.23</v>
      </c>
      <c r="I128" s="121">
        <v>232771.23</v>
      </c>
      <c r="J128" s="121">
        <v>232771.23</v>
      </c>
      <c r="K128" s="121">
        <v>232771.23</v>
      </c>
      <c r="L128" s="121">
        <v>232771.23</v>
      </c>
      <c r="M128" s="121">
        <v>232771.23</v>
      </c>
      <c r="N128" s="121">
        <v>232771.23</v>
      </c>
      <c r="O128" s="121">
        <v>232771.20000000001</v>
      </c>
      <c r="P128" s="131">
        <f t="shared" si="5"/>
        <v>2793254.7300000004</v>
      </c>
    </row>
    <row r="129" spans="1:16" ht="15" x14ac:dyDescent="0.25">
      <c r="A129" s="29" t="s">
        <v>121</v>
      </c>
      <c r="B129" s="25">
        <v>43101081</v>
      </c>
      <c r="C129" s="145" t="s">
        <v>145</v>
      </c>
      <c r="D129" s="121">
        <v>153.57</v>
      </c>
      <c r="E129" s="121">
        <v>153.57</v>
      </c>
      <c r="F129" s="121">
        <v>153.57</v>
      </c>
      <c r="G129" s="121">
        <v>153.57</v>
      </c>
      <c r="H129" s="121">
        <v>153.57</v>
      </c>
      <c r="I129" s="121">
        <v>153.57</v>
      </c>
      <c r="J129" s="121">
        <v>153.57</v>
      </c>
      <c r="K129" s="121">
        <v>153.57</v>
      </c>
      <c r="L129" s="121">
        <v>153.57</v>
      </c>
      <c r="M129" s="121">
        <v>153.57</v>
      </c>
      <c r="N129" s="121">
        <v>153.57</v>
      </c>
      <c r="O129" s="121">
        <v>153.53</v>
      </c>
      <c r="P129" s="131">
        <f t="shared" si="5"/>
        <v>1842.7999999999995</v>
      </c>
    </row>
    <row r="130" spans="1:16" ht="15" x14ac:dyDescent="0.25">
      <c r="A130" s="29" t="s">
        <v>146</v>
      </c>
      <c r="B130" s="30">
        <v>43101082</v>
      </c>
      <c r="C130" s="145" t="s">
        <v>147</v>
      </c>
      <c r="D130" s="121">
        <v>29463.27</v>
      </c>
      <c r="E130" s="121">
        <v>29463.27</v>
      </c>
      <c r="F130" s="121">
        <v>29463.27</v>
      </c>
      <c r="G130" s="121">
        <v>29463.27</v>
      </c>
      <c r="H130" s="121">
        <v>29463.27</v>
      </c>
      <c r="I130" s="121">
        <v>29463.27</v>
      </c>
      <c r="J130" s="121">
        <v>29463.27</v>
      </c>
      <c r="K130" s="121">
        <v>29463.27</v>
      </c>
      <c r="L130" s="121">
        <v>29463.27</v>
      </c>
      <c r="M130" s="121">
        <v>29463.27</v>
      </c>
      <c r="N130" s="121">
        <v>29463.27</v>
      </c>
      <c r="O130" s="121">
        <v>29463.3</v>
      </c>
      <c r="P130" s="131">
        <f t="shared" si="5"/>
        <v>353559.27</v>
      </c>
    </row>
    <row r="131" spans="1:16" ht="15" x14ac:dyDescent="0.25">
      <c r="A131" s="29" t="s">
        <v>146</v>
      </c>
      <c r="B131" s="25">
        <v>43101083</v>
      </c>
      <c r="C131" s="145" t="s">
        <v>148</v>
      </c>
      <c r="D131" s="121">
        <v>16939.89</v>
      </c>
      <c r="E131" s="121">
        <v>16939.89</v>
      </c>
      <c r="F131" s="121">
        <v>16939.89</v>
      </c>
      <c r="G131" s="121">
        <v>16939.89</v>
      </c>
      <c r="H131" s="121">
        <v>16939.89</v>
      </c>
      <c r="I131" s="121">
        <v>16939.89</v>
      </c>
      <c r="J131" s="121">
        <v>16939.89</v>
      </c>
      <c r="K131" s="121">
        <v>16939.89</v>
      </c>
      <c r="L131" s="121">
        <v>16939.89</v>
      </c>
      <c r="M131" s="121">
        <v>16939.89</v>
      </c>
      <c r="N131" s="121">
        <v>16939.89</v>
      </c>
      <c r="O131" s="121">
        <v>16939.87</v>
      </c>
      <c r="P131" s="131">
        <f t="shared" si="5"/>
        <v>203278.66000000003</v>
      </c>
    </row>
    <row r="132" spans="1:16" ht="15" x14ac:dyDescent="0.25">
      <c r="A132" s="29" t="s">
        <v>146</v>
      </c>
      <c r="B132" s="30">
        <v>43101084</v>
      </c>
      <c r="C132" s="145" t="s">
        <v>149</v>
      </c>
      <c r="D132" s="121">
        <v>15860.47</v>
      </c>
      <c r="E132" s="121">
        <v>15860.47</v>
      </c>
      <c r="F132" s="121">
        <v>15860.47</v>
      </c>
      <c r="G132" s="121">
        <v>15860.47</v>
      </c>
      <c r="H132" s="121">
        <v>15860.47</v>
      </c>
      <c r="I132" s="121">
        <v>15860.47</v>
      </c>
      <c r="J132" s="121">
        <v>15860.47</v>
      </c>
      <c r="K132" s="121">
        <v>15860.47</v>
      </c>
      <c r="L132" s="121">
        <v>15860.47</v>
      </c>
      <c r="M132" s="121">
        <v>15860.47</v>
      </c>
      <c r="N132" s="121">
        <v>15860.47</v>
      </c>
      <c r="O132" s="121">
        <v>15860.49</v>
      </c>
      <c r="P132" s="131">
        <f t="shared" si="5"/>
        <v>190325.65999999997</v>
      </c>
    </row>
    <row r="133" spans="1:16" ht="15" x14ac:dyDescent="0.25">
      <c r="A133" s="29" t="s">
        <v>146</v>
      </c>
      <c r="B133" s="25">
        <v>43101085</v>
      </c>
      <c r="C133" s="145" t="s">
        <v>150</v>
      </c>
      <c r="D133" s="121">
        <v>0</v>
      </c>
      <c r="E133" s="121">
        <v>0</v>
      </c>
      <c r="F133" s="121">
        <v>0</v>
      </c>
      <c r="G133" s="121">
        <v>0</v>
      </c>
      <c r="H133" s="121">
        <v>0</v>
      </c>
      <c r="I133" s="121">
        <v>0</v>
      </c>
      <c r="J133" s="121">
        <v>0</v>
      </c>
      <c r="K133" s="121">
        <v>0</v>
      </c>
      <c r="L133" s="121">
        <v>0</v>
      </c>
      <c r="M133" s="121">
        <v>0</v>
      </c>
      <c r="N133" s="121">
        <v>0</v>
      </c>
      <c r="O133" s="121">
        <v>0</v>
      </c>
      <c r="P133" s="131">
        <f t="shared" si="5"/>
        <v>0</v>
      </c>
    </row>
    <row r="134" spans="1:16" ht="15" x14ac:dyDescent="0.25">
      <c r="A134" s="29" t="s">
        <v>146</v>
      </c>
      <c r="B134" s="30">
        <v>43101086</v>
      </c>
      <c r="C134" s="145" t="s">
        <v>151</v>
      </c>
      <c r="D134" s="121">
        <v>78973.14</v>
      </c>
      <c r="E134" s="121">
        <v>78973.14</v>
      </c>
      <c r="F134" s="121">
        <v>78973.14</v>
      </c>
      <c r="G134" s="121">
        <v>78973.14</v>
      </c>
      <c r="H134" s="121">
        <v>78973.14</v>
      </c>
      <c r="I134" s="121">
        <v>78973.14</v>
      </c>
      <c r="J134" s="121">
        <v>78973.14</v>
      </c>
      <c r="K134" s="121">
        <v>78973.14</v>
      </c>
      <c r="L134" s="121">
        <v>78973.14</v>
      </c>
      <c r="M134" s="121">
        <v>78973.14</v>
      </c>
      <c r="N134" s="121">
        <v>78973.14</v>
      </c>
      <c r="O134" s="121">
        <v>78973.149999999994</v>
      </c>
      <c r="P134" s="131">
        <f t="shared" si="5"/>
        <v>947677.69000000006</v>
      </c>
    </row>
    <row r="135" spans="1:16" ht="15" x14ac:dyDescent="0.25">
      <c r="A135" s="29" t="s">
        <v>152</v>
      </c>
      <c r="B135" s="25">
        <v>43101087</v>
      </c>
      <c r="C135" s="145" t="s">
        <v>153</v>
      </c>
      <c r="D135" s="121">
        <v>3307.98</v>
      </c>
      <c r="E135" s="121">
        <v>3307.98</v>
      </c>
      <c r="F135" s="121">
        <v>3307.98</v>
      </c>
      <c r="G135" s="121">
        <v>3307.98</v>
      </c>
      <c r="H135" s="121">
        <v>3307.98</v>
      </c>
      <c r="I135" s="121">
        <v>3307.98</v>
      </c>
      <c r="J135" s="121">
        <v>3307.98</v>
      </c>
      <c r="K135" s="121">
        <v>3307.98</v>
      </c>
      <c r="L135" s="121">
        <v>3307.98</v>
      </c>
      <c r="M135" s="121">
        <v>3307.98</v>
      </c>
      <c r="N135" s="121">
        <v>3307.98</v>
      </c>
      <c r="O135" s="121">
        <v>3307.97</v>
      </c>
      <c r="P135" s="131">
        <f t="shared" si="5"/>
        <v>39695.750000000007</v>
      </c>
    </row>
    <row r="136" spans="1:16" ht="15" x14ac:dyDescent="0.25">
      <c r="A136" s="29" t="s">
        <v>129</v>
      </c>
      <c r="B136" s="30">
        <v>43101088</v>
      </c>
      <c r="C136" s="145" t="s">
        <v>154</v>
      </c>
      <c r="D136" s="121">
        <v>2343.85</v>
      </c>
      <c r="E136" s="121">
        <v>2343.85</v>
      </c>
      <c r="F136" s="121">
        <v>2343.85</v>
      </c>
      <c r="G136" s="121">
        <v>2343.85</v>
      </c>
      <c r="H136" s="121">
        <v>2343.85</v>
      </c>
      <c r="I136" s="121">
        <v>2343.85</v>
      </c>
      <c r="J136" s="121">
        <v>2343.85</v>
      </c>
      <c r="K136" s="121">
        <v>2343.85</v>
      </c>
      <c r="L136" s="121">
        <v>2343.85</v>
      </c>
      <c r="M136" s="121">
        <v>2343.85</v>
      </c>
      <c r="N136" s="121">
        <v>2343.85</v>
      </c>
      <c r="O136" s="121">
        <v>2343.8200000000002</v>
      </c>
      <c r="P136" s="131">
        <f t="shared" si="5"/>
        <v>28126.169999999995</v>
      </c>
    </row>
    <row r="137" spans="1:16" ht="15" x14ac:dyDescent="0.25">
      <c r="A137" s="29" t="s">
        <v>129</v>
      </c>
      <c r="B137" s="25">
        <v>43101089</v>
      </c>
      <c r="C137" s="145" t="s">
        <v>155</v>
      </c>
      <c r="D137" s="121">
        <v>882.13</v>
      </c>
      <c r="E137" s="121">
        <v>882.13</v>
      </c>
      <c r="F137" s="121">
        <v>882.13</v>
      </c>
      <c r="G137" s="121">
        <v>882.13</v>
      </c>
      <c r="H137" s="121">
        <v>882.13</v>
      </c>
      <c r="I137" s="121">
        <v>882.13</v>
      </c>
      <c r="J137" s="121">
        <v>882.13</v>
      </c>
      <c r="K137" s="121">
        <v>882.13</v>
      </c>
      <c r="L137" s="121">
        <v>882.13</v>
      </c>
      <c r="M137" s="121">
        <v>882.13</v>
      </c>
      <c r="N137" s="121">
        <v>882.13</v>
      </c>
      <c r="O137" s="121">
        <v>882.13</v>
      </c>
      <c r="P137" s="131">
        <f t="shared" si="5"/>
        <v>10585.559999999998</v>
      </c>
    </row>
    <row r="138" spans="1:16" ht="15" x14ac:dyDescent="0.25">
      <c r="A138" s="29" t="s">
        <v>129</v>
      </c>
      <c r="B138" s="30">
        <v>43101090</v>
      </c>
      <c r="C138" s="145" t="s">
        <v>156</v>
      </c>
      <c r="D138" s="121">
        <v>12340.17</v>
      </c>
      <c r="E138" s="121">
        <v>12340.17</v>
      </c>
      <c r="F138" s="121">
        <v>12340.17</v>
      </c>
      <c r="G138" s="121">
        <v>12340.17</v>
      </c>
      <c r="H138" s="121">
        <v>12340.17</v>
      </c>
      <c r="I138" s="121">
        <v>12340.17</v>
      </c>
      <c r="J138" s="121">
        <v>12340.17</v>
      </c>
      <c r="K138" s="121">
        <v>12340.17</v>
      </c>
      <c r="L138" s="121">
        <v>12340.17</v>
      </c>
      <c r="M138" s="121">
        <v>12340.17</v>
      </c>
      <c r="N138" s="121">
        <v>12340.17</v>
      </c>
      <c r="O138" s="121">
        <v>12340.13</v>
      </c>
      <c r="P138" s="131">
        <f t="shared" si="5"/>
        <v>148082</v>
      </c>
    </row>
    <row r="139" spans="1:16" ht="15" x14ac:dyDescent="0.25">
      <c r="A139" s="29" t="s">
        <v>129</v>
      </c>
      <c r="B139" s="25">
        <v>43101091</v>
      </c>
      <c r="C139" s="145" t="s">
        <v>157</v>
      </c>
      <c r="D139" s="121">
        <v>266552.88</v>
      </c>
      <c r="E139" s="121">
        <v>266552.88</v>
      </c>
      <c r="F139" s="121">
        <v>266552.88</v>
      </c>
      <c r="G139" s="121">
        <v>266552.88</v>
      </c>
      <c r="H139" s="121">
        <v>266552.88</v>
      </c>
      <c r="I139" s="121">
        <v>266552.88</v>
      </c>
      <c r="J139" s="121">
        <v>266552.88</v>
      </c>
      <c r="K139" s="121">
        <v>266552.88</v>
      </c>
      <c r="L139" s="121">
        <v>266552.88</v>
      </c>
      <c r="M139" s="121">
        <v>266552.88</v>
      </c>
      <c r="N139" s="121">
        <v>266552.88</v>
      </c>
      <c r="O139" s="121">
        <v>266552.90000000002</v>
      </c>
      <c r="P139" s="131">
        <f t="shared" si="5"/>
        <v>3198634.5799999991</v>
      </c>
    </row>
    <row r="140" spans="1:16" ht="15" x14ac:dyDescent="0.25">
      <c r="A140" s="29" t="s">
        <v>129</v>
      </c>
      <c r="B140" s="30">
        <v>43101092</v>
      </c>
      <c r="C140" s="145" t="s">
        <v>158</v>
      </c>
      <c r="D140" s="121">
        <v>0</v>
      </c>
      <c r="E140" s="121">
        <v>0</v>
      </c>
      <c r="F140" s="121">
        <v>0</v>
      </c>
      <c r="G140" s="121">
        <v>0</v>
      </c>
      <c r="H140" s="121">
        <v>0</v>
      </c>
      <c r="I140" s="121">
        <v>0</v>
      </c>
      <c r="J140" s="121">
        <v>0</v>
      </c>
      <c r="K140" s="121">
        <v>0</v>
      </c>
      <c r="L140" s="121">
        <v>0</v>
      </c>
      <c r="M140" s="121">
        <v>0</v>
      </c>
      <c r="N140" s="121">
        <v>0</v>
      </c>
      <c r="O140" s="121">
        <v>0</v>
      </c>
      <c r="P140" s="131">
        <f t="shared" si="5"/>
        <v>0</v>
      </c>
    </row>
    <row r="141" spans="1:16" ht="15" x14ac:dyDescent="0.25">
      <c r="A141" s="29" t="s">
        <v>19</v>
      </c>
      <c r="B141" s="25">
        <v>43101093</v>
      </c>
      <c r="C141" s="145" t="s">
        <v>159</v>
      </c>
      <c r="D141" s="121">
        <v>52539.34</v>
      </c>
      <c r="E141" s="121">
        <v>52539.34</v>
      </c>
      <c r="F141" s="121">
        <v>52539.34</v>
      </c>
      <c r="G141" s="121">
        <v>52539.34</v>
      </c>
      <c r="H141" s="121">
        <v>52539.34</v>
      </c>
      <c r="I141" s="121">
        <v>52539.34</v>
      </c>
      <c r="J141" s="121">
        <v>52539.34</v>
      </c>
      <c r="K141" s="121">
        <v>52539.34</v>
      </c>
      <c r="L141" s="121">
        <v>52539.34</v>
      </c>
      <c r="M141" s="121">
        <v>52539.34</v>
      </c>
      <c r="N141" s="121">
        <v>52539.34</v>
      </c>
      <c r="O141" s="121">
        <v>52539.360000000001</v>
      </c>
      <c r="P141" s="131">
        <f t="shared" si="5"/>
        <v>630472.09999999974</v>
      </c>
    </row>
    <row r="142" spans="1:16" ht="15" x14ac:dyDescent="0.25">
      <c r="A142" s="29" t="s">
        <v>160</v>
      </c>
      <c r="B142" s="30">
        <v>43101094</v>
      </c>
      <c r="C142" s="145" t="s">
        <v>161</v>
      </c>
      <c r="D142" s="121">
        <v>0</v>
      </c>
      <c r="E142" s="121">
        <v>0</v>
      </c>
      <c r="F142" s="121">
        <v>0</v>
      </c>
      <c r="G142" s="121">
        <v>0</v>
      </c>
      <c r="H142" s="121">
        <v>0</v>
      </c>
      <c r="I142" s="121">
        <v>0</v>
      </c>
      <c r="J142" s="121">
        <v>0</v>
      </c>
      <c r="K142" s="121">
        <v>0</v>
      </c>
      <c r="L142" s="121">
        <v>0</v>
      </c>
      <c r="M142" s="121">
        <v>0</v>
      </c>
      <c r="N142" s="121">
        <v>0</v>
      </c>
      <c r="O142" s="121">
        <v>0</v>
      </c>
      <c r="P142" s="131">
        <f t="shared" si="5"/>
        <v>0</v>
      </c>
    </row>
    <row r="143" spans="1:16" ht="15" x14ac:dyDescent="0.25">
      <c r="A143" s="29" t="s">
        <v>160</v>
      </c>
      <c r="B143" s="25">
        <v>43101095</v>
      </c>
      <c r="C143" s="145" t="s">
        <v>162</v>
      </c>
      <c r="D143" s="121">
        <v>0</v>
      </c>
      <c r="E143" s="121">
        <v>0</v>
      </c>
      <c r="F143" s="121">
        <v>0</v>
      </c>
      <c r="G143" s="121">
        <v>0</v>
      </c>
      <c r="H143" s="121">
        <v>0</v>
      </c>
      <c r="I143" s="121">
        <v>0</v>
      </c>
      <c r="J143" s="121">
        <v>0</v>
      </c>
      <c r="K143" s="121">
        <v>0</v>
      </c>
      <c r="L143" s="121">
        <v>0</v>
      </c>
      <c r="M143" s="121">
        <v>0</v>
      </c>
      <c r="N143" s="121">
        <v>0</v>
      </c>
      <c r="O143" s="121">
        <v>0</v>
      </c>
      <c r="P143" s="131">
        <f t="shared" si="5"/>
        <v>0</v>
      </c>
    </row>
    <row r="144" spans="1:16" ht="15" x14ac:dyDescent="0.25">
      <c r="A144" s="29" t="s">
        <v>160</v>
      </c>
      <c r="B144" s="30">
        <v>43101096</v>
      </c>
      <c r="C144" s="145" t="s">
        <v>163</v>
      </c>
      <c r="D144" s="121">
        <v>0</v>
      </c>
      <c r="E144" s="121">
        <v>0</v>
      </c>
      <c r="F144" s="121">
        <v>0</v>
      </c>
      <c r="G144" s="121">
        <v>0</v>
      </c>
      <c r="H144" s="121">
        <v>0</v>
      </c>
      <c r="I144" s="121">
        <v>0</v>
      </c>
      <c r="J144" s="121">
        <v>0</v>
      </c>
      <c r="K144" s="121">
        <v>0</v>
      </c>
      <c r="L144" s="121">
        <v>0</v>
      </c>
      <c r="M144" s="121">
        <v>0</v>
      </c>
      <c r="N144" s="121">
        <v>0</v>
      </c>
      <c r="O144" s="121">
        <v>0</v>
      </c>
      <c r="P144" s="131">
        <f t="shared" si="5"/>
        <v>0</v>
      </c>
    </row>
    <row r="145" spans="1:16" ht="15" x14ac:dyDescent="0.25">
      <c r="A145" s="29" t="s">
        <v>160</v>
      </c>
      <c r="B145" s="25">
        <v>43101097</v>
      </c>
      <c r="C145" s="145" t="s">
        <v>164</v>
      </c>
      <c r="D145" s="121">
        <v>128.99</v>
      </c>
      <c r="E145" s="121">
        <v>128.99</v>
      </c>
      <c r="F145" s="121">
        <v>128.99</v>
      </c>
      <c r="G145" s="121">
        <v>128.99</v>
      </c>
      <c r="H145" s="121">
        <v>128.99</v>
      </c>
      <c r="I145" s="121">
        <v>128.99</v>
      </c>
      <c r="J145" s="121">
        <v>128.99</v>
      </c>
      <c r="K145" s="121">
        <v>128.99</v>
      </c>
      <c r="L145" s="121">
        <v>128.99</v>
      </c>
      <c r="M145" s="121">
        <v>128.99</v>
      </c>
      <c r="N145" s="121">
        <v>128.99</v>
      </c>
      <c r="O145" s="121">
        <v>129.02000000000001</v>
      </c>
      <c r="P145" s="131">
        <f t="shared" si="5"/>
        <v>1547.91</v>
      </c>
    </row>
    <row r="146" spans="1:16" ht="15" x14ac:dyDescent="0.25">
      <c r="A146" s="29" t="s">
        <v>160</v>
      </c>
      <c r="B146" s="30">
        <v>43101098</v>
      </c>
      <c r="C146" s="145" t="s">
        <v>165</v>
      </c>
      <c r="D146" s="121">
        <v>1000</v>
      </c>
      <c r="E146" s="121">
        <v>1000</v>
      </c>
      <c r="F146" s="121">
        <v>1000</v>
      </c>
      <c r="G146" s="121">
        <v>1000</v>
      </c>
      <c r="H146" s="121">
        <v>1000</v>
      </c>
      <c r="I146" s="121">
        <v>1000</v>
      </c>
      <c r="J146" s="121">
        <v>1000</v>
      </c>
      <c r="K146" s="121">
        <v>1000</v>
      </c>
      <c r="L146" s="121">
        <v>1000</v>
      </c>
      <c r="M146" s="121">
        <v>1000</v>
      </c>
      <c r="N146" s="121">
        <v>1000</v>
      </c>
      <c r="O146" s="121">
        <v>1000</v>
      </c>
      <c r="P146" s="131">
        <f t="shared" si="5"/>
        <v>12000</v>
      </c>
    </row>
    <row r="147" spans="1:16" ht="15" x14ac:dyDescent="0.25">
      <c r="A147" s="29" t="s">
        <v>160</v>
      </c>
      <c r="B147" s="25">
        <v>43101099</v>
      </c>
      <c r="C147" s="145" t="s">
        <v>166</v>
      </c>
      <c r="D147" s="121">
        <v>1000</v>
      </c>
      <c r="E147" s="121">
        <v>1000</v>
      </c>
      <c r="F147" s="121">
        <v>1000</v>
      </c>
      <c r="G147" s="121">
        <v>1000</v>
      </c>
      <c r="H147" s="121">
        <v>1000</v>
      </c>
      <c r="I147" s="121">
        <v>1000</v>
      </c>
      <c r="J147" s="121">
        <v>1000</v>
      </c>
      <c r="K147" s="121">
        <v>1000</v>
      </c>
      <c r="L147" s="121">
        <v>1000</v>
      </c>
      <c r="M147" s="121">
        <v>1000</v>
      </c>
      <c r="N147" s="121">
        <v>1000</v>
      </c>
      <c r="O147" s="121">
        <v>1000</v>
      </c>
      <c r="P147" s="131">
        <f t="shared" si="5"/>
        <v>12000</v>
      </c>
    </row>
    <row r="148" spans="1:16" ht="15" x14ac:dyDescent="0.25">
      <c r="A148" s="29" t="s">
        <v>152</v>
      </c>
      <c r="B148" s="30">
        <v>43101100</v>
      </c>
      <c r="C148" s="145" t="s">
        <v>167</v>
      </c>
      <c r="D148" s="121">
        <v>10990.83</v>
      </c>
      <c r="E148" s="121">
        <v>10990.83</v>
      </c>
      <c r="F148" s="121">
        <v>10990.83</v>
      </c>
      <c r="G148" s="121">
        <v>10990.83</v>
      </c>
      <c r="H148" s="121">
        <v>10990.83</v>
      </c>
      <c r="I148" s="121">
        <v>10990.83</v>
      </c>
      <c r="J148" s="121">
        <v>10990.83</v>
      </c>
      <c r="K148" s="121">
        <v>10990.83</v>
      </c>
      <c r="L148" s="121">
        <v>10990.83</v>
      </c>
      <c r="M148" s="121">
        <v>10990.83</v>
      </c>
      <c r="N148" s="121">
        <v>10990.83</v>
      </c>
      <c r="O148" s="121">
        <v>10990.77</v>
      </c>
      <c r="P148" s="131">
        <f t="shared" si="5"/>
        <v>131889.9</v>
      </c>
    </row>
    <row r="149" spans="1:16" ht="15" x14ac:dyDescent="0.25">
      <c r="A149" s="29" t="s">
        <v>17</v>
      </c>
      <c r="B149" s="30">
        <f t="shared" ref="B149:B167" si="6">B148+1</f>
        <v>43101101</v>
      </c>
      <c r="C149" s="145" t="s">
        <v>168</v>
      </c>
      <c r="D149" s="121">
        <v>0</v>
      </c>
      <c r="E149" s="121">
        <v>0</v>
      </c>
      <c r="F149" s="121">
        <v>0</v>
      </c>
      <c r="G149" s="121">
        <v>0</v>
      </c>
      <c r="H149" s="121">
        <v>0</v>
      </c>
      <c r="I149" s="121">
        <v>0</v>
      </c>
      <c r="J149" s="121">
        <v>0</v>
      </c>
      <c r="K149" s="121">
        <v>0</v>
      </c>
      <c r="L149" s="121">
        <v>0</v>
      </c>
      <c r="M149" s="121">
        <v>0</v>
      </c>
      <c r="N149" s="121">
        <v>0</v>
      </c>
      <c r="O149" s="121">
        <v>0</v>
      </c>
      <c r="P149" s="131">
        <f t="shared" si="5"/>
        <v>0</v>
      </c>
    </row>
    <row r="150" spans="1:16" ht="15" x14ac:dyDescent="0.25">
      <c r="A150" s="29" t="s">
        <v>19</v>
      </c>
      <c r="B150" s="30">
        <f t="shared" si="6"/>
        <v>43101102</v>
      </c>
      <c r="C150" s="145" t="s">
        <v>169</v>
      </c>
      <c r="D150" s="121">
        <v>627537.43000000005</v>
      </c>
      <c r="E150" s="121">
        <v>627537.43000000005</v>
      </c>
      <c r="F150" s="121">
        <v>627537.43000000005</v>
      </c>
      <c r="G150" s="121">
        <v>627537.43000000005</v>
      </c>
      <c r="H150" s="121">
        <v>627537.43000000005</v>
      </c>
      <c r="I150" s="121">
        <v>627537.43000000005</v>
      </c>
      <c r="J150" s="121">
        <v>627537.43000000005</v>
      </c>
      <c r="K150" s="121">
        <v>627537.43000000005</v>
      </c>
      <c r="L150" s="121">
        <v>627537.43000000005</v>
      </c>
      <c r="M150" s="121">
        <v>627537.43000000005</v>
      </c>
      <c r="N150" s="121">
        <v>627537.43000000005</v>
      </c>
      <c r="O150" s="121">
        <v>627537.4</v>
      </c>
      <c r="P150" s="131">
        <f t="shared" si="5"/>
        <v>7530449.1299999999</v>
      </c>
    </row>
    <row r="151" spans="1:16" ht="15" x14ac:dyDescent="0.25">
      <c r="A151" s="29" t="s">
        <v>19</v>
      </c>
      <c r="B151" s="30">
        <f t="shared" si="6"/>
        <v>43101103</v>
      </c>
      <c r="C151" s="145" t="s">
        <v>170</v>
      </c>
      <c r="D151" s="121">
        <v>190448.59</v>
      </c>
      <c r="E151" s="121">
        <v>190448.59</v>
      </c>
      <c r="F151" s="121">
        <v>190448.59</v>
      </c>
      <c r="G151" s="121">
        <v>190448.59</v>
      </c>
      <c r="H151" s="121">
        <v>190448.59</v>
      </c>
      <c r="I151" s="121">
        <v>190448.59</v>
      </c>
      <c r="J151" s="121">
        <v>190448.59</v>
      </c>
      <c r="K151" s="121">
        <v>190448.59</v>
      </c>
      <c r="L151" s="121">
        <v>190448.59</v>
      </c>
      <c r="M151" s="121">
        <v>190448.59</v>
      </c>
      <c r="N151" s="121">
        <v>190448.59</v>
      </c>
      <c r="O151" s="121">
        <v>190448.62</v>
      </c>
      <c r="P151" s="131">
        <f t="shared" si="5"/>
        <v>2285383.1100000003</v>
      </c>
    </row>
    <row r="152" spans="1:16" ht="15" x14ac:dyDescent="0.25">
      <c r="A152" s="29" t="s">
        <v>19</v>
      </c>
      <c r="B152" s="30">
        <f>B151+1</f>
        <v>43101104</v>
      </c>
      <c r="C152" s="145" t="s">
        <v>171</v>
      </c>
      <c r="D152" s="121">
        <v>90999.67</v>
      </c>
      <c r="E152" s="121">
        <v>90999.67</v>
      </c>
      <c r="F152" s="121">
        <v>90999.67</v>
      </c>
      <c r="G152" s="121">
        <v>90999.67</v>
      </c>
      <c r="H152" s="121">
        <v>90999.67</v>
      </c>
      <c r="I152" s="121">
        <v>90999.67</v>
      </c>
      <c r="J152" s="121">
        <v>90999.67</v>
      </c>
      <c r="K152" s="121">
        <v>90999.67</v>
      </c>
      <c r="L152" s="121">
        <v>90999.67</v>
      </c>
      <c r="M152" s="121">
        <v>90999.67</v>
      </c>
      <c r="N152" s="121">
        <v>90999.67</v>
      </c>
      <c r="O152" s="121">
        <v>90999.72</v>
      </c>
      <c r="P152" s="131">
        <f t="shared" si="5"/>
        <v>1091996.0900000003</v>
      </c>
    </row>
    <row r="153" spans="1:16" ht="15" x14ac:dyDescent="0.25">
      <c r="A153" s="29" t="s">
        <v>17</v>
      </c>
      <c r="B153" s="30">
        <f t="shared" si="6"/>
        <v>43101105</v>
      </c>
      <c r="C153" s="145" t="s">
        <v>172</v>
      </c>
      <c r="D153" s="121">
        <v>0</v>
      </c>
      <c r="E153" s="121">
        <v>0</v>
      </c>
      <c r="F153" s="121">
        <v>0</v>
      </c>
      <c r="G153" s="121">
        <v>0</v>
      </c>
      <c r="H153" s="121">
        <v>0</v>
      </c>
      <c r="I153" s="121">
        <v>0</v>
      </c>
      <c r="J153" s="121">
        <v>0</v>
      </c>
      <c r="K153" s="121">
        <v>0</v>
      </c>
      <c r="L153" s="121">
        <v>0</v>
      </c>
      <c r="M153" s="121">
        <v>0</v>
      </c>
      <c r="N153" s="121">
        <v>0</v>
      </c>
      <c r="O153" s="121">
        <v>0</v>
      </c>
      <c r="P153" s="131">
        <f t="shared" si="5"/>
        <v>0</v>
      </c>
    </row>
    <row r="154" spans="1:16" ht="15" x14ac:dyDescent="0.25">
      <c r="A154" s="29" t="s">
        <v>17</v>
      </c>
      <c r="B154" s="30">
        <f t="shared" si="6"/>
        <v>43101106</v>
      </c>
      <c r="C154" s="145" t="s">
        <v>173</v>
      </c>
      <c r="D154" s="121">
        <v>0</v>
      </c>
      <c r="E154" s="121">
        <v>0</v>
      </c>
      <c r="F154" s="121">
        <v>0</v>
      </c>
      <c r="G154" s="121">
        <v>0</v>
      </c>
      <c r="H154" s="121">
        <v>0</v>
      </c>
      <c r="I154" s="121">
        <v>0</v>
      </c>
      <c r="J154" s="121">
        <v>0</v>
      </c>
      <c r="K154" s="121">
        <v>0</v>
      </c>
      <c r="L154" s="121">
        <v>0</v>
      </c>
      <c r="M154" s="121">
        <v>0</v>
      </c>
      <c r="N154" s="121">
        <v>0</v>
      </c>
      <c r="O154" s="121">
        <v>0</v>
      </c>
      <c r="P154" s="131">
        <f t="shared" si="5"/>
        <v>0</v>
      </c>
    </row>
    <row r="155" spans="1:16" ht="15" x14ac:dyDescent="0.25">
      <c r="A155" s="29" t="s">
        <v>17</v>
      </c>
      <c r="B155" s="30">
        <f t="shared" si="6"/>
        <v>43101107</v>
      </c>
      <c r="C155" s="145" t="s">
        <v>174</v>
      </c>
      <c r="D155" s="121">
        <v>0</v>
      </c>
      <c r="E155" s="121">
        <v>0</v>
      </c>
      <c r="F155" s="121">
        <v>0</v>
      </c>
      <c r="G155" s="121">
        <v>0</v>
      </c>
      <c r="H155" s="121">
        <v>0</v>
      </c>
      <c r="I155" s="121">
        <v>0</v>
      </c>
      <c r="J155" s="121">
        <v>0</v>
      </c>
      <c r="K155" s="121">
        <v>0</v>
      </c>
      <c r="L155" s="121">
        <v>0</v>
      </c>
      <c r="M155" s="121">
        <v>0</v>
      </c>
      <c r="N155" s="121">
        <v>0</v>
      </c>
      <c r="O155" s="121">
        <v>0</v>
      </c>
      <c r="P155" s="131">
        <f t="shared" si="5"/>
        <v>0</v>
      </c>
    </row>
    <row r="156" spans="1:16" ht="15" x14ac:dyDescent="0.25">
      <c r="A156" s="29" t="s">
        <v>19</v>
      </c>
      <c r="B156" s="30">
        <f t="shared" si="6"/>
        <v>43101108</v>
      </c>
      <c r="C156" s="145" t="s">
        <v>175</v>
      </c>
      <c r="D156" s="121">
        <v>66751.88</v>
      </c>
      <c r="E156" s="121">
        <v>66751.88</v>
      </c>
      <c r="F156" s="121">
        <v>66751.88</v>
      </c>
      <c r="G156" s="121">
        <v>66751.88</v>
      </c>
      <c r="H156" s="121">
        <v>66751.88</v>
      </c>
      <c r="I156" s="121">
        <v>66751.88</v>
      </c>
      <c r="J156" s="121">
        <v>66751.88</v>
      </c>
      <c r="K156" s="121">
        <v>66751.88</v>
      </c>
      <c r="L156" s="121">
        <v>66751.88</v>
      </c>
      <c r="M156" s="121">
        <v>66751.88</v>
      </c>
      <c r="N156" s="121">
        <v>66751.88</v>
      </c>
      <c r="O156" s="121">
        <v>66751.839999999997</v>
      </c>
      <c r="P156" s="131">
        <f t="shared" si="5"/>
        <v>801022.52</v>
      </c>
    </row>
    <row r="157" spans="1:16" ht="15" x14ac:dyDescent="0.25">
      <c r="A157" s="29" t="s">
        <v>56</v>
      </c>
      <c r="B157" s="30">
        <f t="shared" si="6"/>
        <v>43101109</v>
      </c>
      <c r="C157" s="145" t="s">
        <v>176</v>
      </c>
      <c r="D157" s="121">
        <v>0</v>
      </c>
      <c r="E157" s="121">
        <v>0</v>
      </c>
      <c r="F157" s="121">
        <v>0</v>
      </c>
      <c r="G157" s="121">
        <v>0</v>
      </c>
      <c r="H157" s="121">
        <v>0</v>
      </c>
      <c r="I157" s="121">
        <v>0</v>
      </c>
      <c r="J157" s="121">
        <v>0</v>
      </c>
      <c r="K157" s="121">
        <v>0</v>
      </c>
      <c r="L157" s="121">
        <v>0</v>
      </c>
      <c r="M157" s="121">
        <v>0</v>
      </c>
      <c r="N157" s="121">
        <v>0</v>
      </c>
      <c r="O157" s="121">
        <v>0</v>
      </c>
      <c r="P157" s="131">
        <f t="shared" si="5"/>
        <v>0</v>
      </c>
    </row>
    <row r="158" spans="1:16" ht="15" x14ac:dyDescent="0.25">
      <c r="A158" s="29" t="s">
        <v>121</v>
      </c>
      <c r="B158" s="30">
        <f t="shared" si="6"/>
        <v>43101110</v>
      </c>
      <c r="C158" s="145" t="s">
        <v>177</v>
      </c>
      <c r="D158" s="121">
        <v>148626.42000000001</v>
      </c>
      <c r="E158" s="121">
        <v>148626.42000000001</v>
      </c>
      <c r="F158" s="121">
        <v>148626.42000000001</v>
      </c>
      <c r="G158" s="121">
        <v>148626.42000000001</v>
      </c>
      <c r="H158" s="121">
        <v>148626.42000000001</v>
      </c>
      <c r="I158" s="121">
        <v>148626.42000000001</v>
      </c>
      <c r="J158" s="121">
        <v>148626.42000000001</v>
      </c>
      <c r="K158" s="121">
        <v>148626.42000000001</v>
      </c>
      <c r="L158" s="121">
        <v>148626.42000000001</v>
      </c>
      <c r="M158" s="121">
        <v>148626.42000000001</v>
      </c>
      <c r="N158" s="121">
        <v>148626.42000000001</v>
      </c>
      <c r="O158" s="121">
        <v>148626.44</v>
      </c>
      <c r="P158" s="131">
        <f t="shared" si="5"/>
        <v>1783517.0599999998</v>
      </c>
    </row>
    <row r="159" spans="1:16" ht="15" x14ac:dyDescent="0.25">
      <c r="A159" s="29" t="s">
        <v>160</v>
      </c>
      <c r="B159" s="30">
        <f t="shared" si="6"/>
        <v>43101111</v>
      </c>
      <c r="C159" s="145" t="s">
        <v>178</v>
      </c>
      <c r="D159" s="121">
        <v>0</v>
      </c>
      <c r="E159" s="121">
        <v>0</v>
      </c>
      <c r="F159" s="121">
        <v>0</v>
      </c>
      <c r="G159" s="121">
        <v>0</v>
      </c>
      <c r="H159" s="121">
        <v>0</v>
      </c>
      <c r="I159" s="121">
        <v>0</v>
      </c>
      <c r="J159" s="121">
        <v>0</v>
      </c>
      <c r="K159" s="121">
        <v>0</v>
      </c>
      <c r="L159" s="121">
        <v>0</v>
      </c>
      <c r="M159" s="121">
        <v>0</v>
      </c>
      <c r="N159" s="121">
        <v>0</v>
      </c>
      <c r="O159" s="121">
        <v>0</v>
      </c>
      <c r="P159" s="131">
        <f t="shared" si="5"/>
        <v>0</v>
      </c>
    </row>
    <row r="160" spans="1:16" ht="15" x14ac:dyDescent="0.25">
      <c r="A160" s="29" t="s">
        <v>61</v>
      </c>
      <c r="B160" s="30">
        <f t="shared" si="6"/>
        <v>43101112</v>
      </c>
      <c r="C160" s="145" t="s">
        <v>179</v>
      </c>
      <c r="D160" s="121">
        <v>28996.62</v>
      </c>
      <c r="E160" s="121">
        <v>28996.62</v>
      </c>
      <c r="F160" s="121">
        <v>28996.62</v>
      </c>
      <c r="G160" s="121">
        <v>28996.62</v>
      </c>
      <c r="H160" s="121">
        <v>28996.62</v>
      </c>
      <c r="I160" s="121">
        <v>28996.62</v>
      </c>
      <c r="J160" s="121">
        <v>28996.62</v>
      </c>
      <c r="K160" s="121">
        <v>28996.62</v>
      </c>
      <c r="L160" s="121">
        <v>28996.62</v>
      </c>
      <c r="M160" s="121">
        <v>28996.62</v>
      </c>
      <c r="N160" s="121">
        <v>28996.62</v>
      </c>
      <c r="O160" s="121">
        <v>28996.57</v>
      </c>
      <c r="P160" s="131">
        <f t="shared" si="5"/>
        <v>347959.39</v>
      </c>
    </row>
    <row r="161" spans="1:16" ht="15" x14ac:dyDescent="0.25">
      <c r="A161" s="29" t="s">
        <v>43</v>
      </c>
      <c r="B161" s="30">
        <f t="shared" si="6"/>
        <v>43101113</v>
      </c>
      <c r="C161" s="145" t="s">
        <v>180</v>
      </c>
      <c r="D161" s="121">
        <v>8750.6</v>
      </c>
      <c r="E161" s="121">
        <v>8750.6</v>
      </c>
      <c r="F161" s="121">
        <v>8750.6</v>
      </c>
      <c r="G161" s="121">
        <v>8750.6</v>
      </c>
      <c r="H161" s="121">
        <v>8750.6</v>
      </c>
      <c r="I161" s="121">
        <v>8750.6</v>
      </c>
      <c r="J161" s="121">
        <v>8750.6</v>
      </c>
      <c r="K161" s="121">
        <v>8750.6</v>
      </c>
      <c r="L161" s="121">
        <v>8750.6</v>
      </c>
      <c r="M161" s="121">
        <v>8750.6</v>
      </c>
      <c r="N161" s="121">
        <v>8750.6</v>
      </c>
      <c r="O161" s="121">
        <v>8750.5499999999993</v>
      </c>
      <c r="P161" s="131">
        <f t="shared" si="5"/>
        <v>105007.15000000002</v>
      </c>
    </row>
    <row r="162" spans="1:16" ht="15" x14ac:dyDescent="0.25">
      <c r="A162" s="29" t="s">
        <v>43</v>
      </c>
      <c r="B162" s="30">
        <f t="shared" si="6"/>
        <v>43101114</v>
      </c>
      <c r="C162" s="145" t="s">
        <v>181</v>
      </c>
      <c r="D162" s="121">
        <v>971.37</v>
      </c>
      <c r="E162" s="121">
        <v>971.37</v>
      </c>
      <c r="F162" s="121">
        <v>971.37</v>
      </c>
      <c r="G162" s="121">
        <v>971.37</v>
      </c>
      <c r="H162" s="121">
        <v>971.37</v>
      </c>
      <c r="I162" s="121">
        <v>971.37</v>
      </c>
      <c r="J162" s="121">
        <v>971.37</v>
      </c>
      <c r="K162" s="121">
        <v>971.37</v>
      </c>
      <c r="L162" s="121">
        <v>971.37</v>
      </c>
      <c r="M162" s="121">
        <v>971.37</v>
      </c>
      <c r="N162" s="121">
        <v>971.37</v>
      </c>
      <c r="O162" s="121">
        <v>971.42</v>
      </c>
      <c r="P162" s="131">
        <f t="shared" si="5"/>
        <v>11656.490000000002</v>
      </c>
    </row>
    <row r="163" spans="1:16" ht="15" x14ac:dyDescent="0.25">
      <c r="A163" s="29" t="s">
        <v>19</v>
      </c>
      <c r="B163" s="30">
        <f t="shared" si="6"/>
        <v>43101115</v>
      </c>
      <c r="C163" s="145" t="s">
        <v>182</v>
      </c>
      <c r="D163" s="121">
        <v>85347.7</v>
      </c>
      <c r="E163" s="121">
        <v>85347.72</v>
      </c>
      <c r="F163" s="121">
        <v>85347.72</v>
      </c>
      <c r="G163" s="121">
        <v>85347.72</v>
      </c>
      <c r="H163" s="121">
        <v>85347.72</v>
      </c>
      <c r="I163" s="121">
        <v>85347.72</v>
      </c>
      <c r="J163" s="121">
        <v>85347.72</v>
      </c>
      <c r="K163" s="121">
        <v>85347.72</v>
      </c>
      <c r="L163" s="121">
        <v>85347.72</v>
      </c>
      <c r="M163" s="121">
        <v>85347.72</v>
      </c>
      <c r="N163" s="121">
        <v>85347.72</v>
      </c>
      <c r="O163" s="121">
        <v>85347.72</v>
      </c>
      <c r="P163" s="131">
        <f t="shared" si="5"/>
        <v>1024172.6199999998</v>
      </c>
    </row>
    <row r="164" spans="1:16" ht="15" x14ac:dyDescent="0.25">
      <c r="A164" s="29" t="s">
        <v>74</v>
      </c>
      <c r="B164" s="30">
        <f t="shared" si="6"/>
        <v>43101116</v>
      </c>
      <c r="C164" s="145" t="s">
        <v>183</v>
      </c>
      <c r="D164" s="121">
        <v>0</v>
      </c>
      <c r="E164" s="121">
        <v>0</v>
      </c>
      <c r="F164" s="121">
        <v>0</v>
      </c>
      <c r="G164" s="121">
        <v>0</v>
      </c>
      <c r="H164" s="121">
        <v>0</v>
      </c>
      <c r="I164" s="121">
        <v>0</v>
      </c>
      <c r="J164" s="121">
        <v>0</v>
      </c>
      <c r="K164" s="121">
        <v>0</v>
      </c>
      <c r="L164" s="121">
        <v>0</v>
      </c>
      <c r="M164" s="121">
        <v>0</v>
      </c>
      <c r="N164" s="121">
        <v>0</v>
      </c>
      <c r="O164" s="121">
        <v>0</v>
      </c>
      <c r="P164" s="131">
        <f t="shared" si="5"/>
        <v>0</v>
      </c>
    </row>
    <row r="165" spans="1:16" ht="15" x14ac:dyDescent="0.25">
      <c r="A165" s="29" t="s">
        <v>152</v>
      </c>
      <c r="B165" s="30">
        <f t="shared" si="6"/>
        <v>43101117</v>
      </c>
      <c r="C165" s="145" t="s">
        <v>184</v>
      </c>
      <c r="D165" s="121">
        <v>0</v>
      </c>
      <c r="E165" s="121">
        <v>0</v>
      </c>
      <c r="F165" s="121">
        <v>0</v>
      </c>
      <c r="G165" s="121">
        <v>0</v>
      </c>
      <c r="H165" s="121">
        <v>0</v>
      </c>
      <c r="I165" s="121">
        <v>0</v>
      </c>
      <c r="J165" s="121">
        <v>0</v>
      </c>
      <c r="K165" s="121">
        <v>0</v>
      </c>
      <c r="L165" s="121">
        <v>0</v>
      </c>
      <c r="M165" s="121">
        <v>0</v>
      </c>
      <c r="N165" s="121">
        <v>0</v>
      </c>
      <c r="O165" s="121">
        <v>0</v>
      </c>
      <c r="P165" s="131">
        <f t="shared" si="5"/>
        <v>0</v>
      </c>
    </row>
    <row r="166" spans="1:16" ht="15" x14ac:dyDescent="0.25">
      <c r="A166" s="29" t="s">
        <v>61</v>
      </c>
      <c r="B166" s="30">
        <f t="shared" si="6"/>
        <v>43101118</v>
      </c>
      <c r="C166" s="145" t="s">
        <v>185</v>
      </c>
      <c r="D166" s="121">
        <v>18740.89</v>
      </c>
      <c r="E166" s="121">
        <v>18740.89</v>
      </c>
      <c r="F166" s="121">
        <v>18740.89</v>
      </c>
      <c r="G166" s="121">
        <v>18740.89</v>
      </c>
      <c r="H166" s="121">
        <v>18740.89</v>
      </c>
      <c r="I166" s="121">
        <v>18740.89</v>
      </c>
      <c r="J166" s="121">
        <v>18740.89</v>
      </c>
      <c r="K166" s="121">
        <v>18740.89</v>
      </c>
      <c r="L166" s="121">
        <v>18740.89</v>
      </c>
      <c r="M166" s="121">
        <v>18740.89</v>
      </c>
      <c r="N166" s="121">
        <v>18740.89</v>
      </c>
      <c r="O166" s="121">
        <v>18740.93</v>
      </c>
      <c r="P166" s="131">
        <f t="shared" si="5"/>
        <v>224890.72000000003</v>
      </c>
    </row>
    <row r="167" spans="1:16" ht="15" x14ac:dyDescent="0.25">
      <c r="A167" s="29" t="s">
        <v>61</v>
      </c>
      <c r="B167" s="30">
        <f t="shared" si="6"/>
        <v>43101119</v>
      </c>
      <c r="C167" s="145" t="s">
        <v>186</v>
      </c>
      <c r="D167" s="121">
        <v>0</v>
      </c>
      <c r="E167" s="121">
        <v>0</v>
      </c>
      <c r="F167" s="121">
        <v>0</v>
      </c>
      <c r="G167" s="121">
        <v>0</v>
      </c>
      <c r="H167" s="121">
        <v>0</v>
      </c>
      <c r="I167" s="121">
        <v>0</v>
      </c>
      <c r="J167" s="121">
        <v>0</v>
      </c>
      <c r="K167" s="121">
        <v>0</v>
      </c>
      <c r="L167" s="121">
        <v>0</v>
      </c>
      <c r="M167" s="121">
        <v>0</v>
      </c>
      <c r="N167" s="121">
        <v>0</v>
      </c>
      <c r="O167" s="121">
        <v>0</v>
      </c>
      <c r="P167" s="131">
        <f t="shared" si="5"/>
        <v>0</v>
      </c>
    </row>
    <row r="168" spans="1:16" ht="15" x14ac:dyDescent="0.25">
      <c r="A168" s="29" t="s">
        <v>160</v>
      </c>
      <c r="B168" s="30">
        <v>43101120</v>
      </c>
      <c r="C168" s="145" t="s">
        <v>187</v>
      </c>
      <c r="D168" s="121">
        <v>0</v>
      </c>
      <c r="E168" s="121">
        <v>0</v>
      </c>
      <c r="F168" s="121">
        <v>0</v>
      </c>
      <c r="G168" s="121">
        <v>0</v>
      </c>
      <c r="H168" s="121">
        <v>0</v>
      </c>
      <c r="I168" s="121">
        <v>0</v>
      </c>
      <c r="J168" s="121">
        <v>0</v>
      </c>
      <c r="K168" s="121">
        <v>0</v>
      </c>
      <c r="L168" s="121">
        <v>0</v>
      </c>
      <c r="M168" s="121">
        <v>0</v>
      </c>
      <c r="N168" s="121">
        <v>0</v>
      </c>
      <c r="O168" s="121">
        <v>0</v>
      </c>
      <c r="P168" s="131">
        <f t="shared" si="5"/>
        <v>0</v>
      </c>
    </row>
    <row r="169" spans="1:16" ht="15" x14ac:dyDescent="0.25">
      <c r="A169" s="29" t="s">
        <v>146</v>
      </c>
      <c r="B169" s="30">
        <v>43101121</v>
      </c>
      <c r="C169" s="145" t="s">
        <v>188</v>
      </c>
      <c r="D169" s="121">
        <v>0</v>
      </c>
      <c r="E169" s="121">
        <v>0</v>
      </c>
      <c r="F169" s="121">
        <v>0</v>
      </c>
      <c r="G169" s="121">
        <v>0</v>
      </c>
      <c r="H169" s="121">
        <v>0</v>
      </c>
      <c r="I169" s="121">
        <v>0</v>
      </c>
      <c r="J169" s="121">
        <v>0</v>
      </c>
      <c r="K169" s="121">
        <v>0</v>
      </c>
      <c r="L169" s="121">
        <v>0</v>
      </c>
      <c r="M169" s="121">
        <v>0</v>
      </c>
      <c r="N169" s="121">
        <v>0</v>
      </c>
      <c r="O169" s="121">
        <v>0</v>
      </c>
      <c r="P169" s="131">
        <f t="shared" si="5"/>
        <v>0</v>
      </c>
    </row>
    <row r="170" spans="1:16" ht="15" x14ac:dyDescent="0.25">
      <c r="A170" s="29" t="s">
        <v>146</v>
      </c>
      <c r="B170" s="30">
        <v>43101122</v>
      </c>
      <c r="C170" s="145" t="s">
        <v>189</v>
      </c>
      <c r="D170" s="121">
        <v>0</v>
      </c>
      <c r="E170" s="121">
        <v>0</v>
      </c>
      <c r="F170" s="121">
        <v>0</v>
      </c>
      <c r="G170" s="121">
        <v>0</v>
      </c>
      <c r="H170" s="121">
        <v>0</v>
      </c>
      <c r="I170" s="121">
        <v>0</v>
      </c>
      <c r="J170" s="121">
        <v>0</v>
      </c>
      <c r="K170" s="121">
        <v>0</v>
      </c>
      <c r="L170" s="121">
        <v>0</v>
      </c>
      <c r="M170" s="121">
        <v>0</v>
      </c>
      <c r="N170" s="121">
        <v>0</v>
      </c>
      <c r="O170" s="121">
        <v>0</v>
      </c>
      <c r="P170" s="131">
        <f t="shared" si="5"/>
        <v>0</v>
      </c>
    </row>
    <row r="171" spans="1:16" ht="15" x14ac:dyDescent="0.25">
      <c r="A171" s="29" t="s">
        <v>71</v>
      </c>
      <c r="B171" s="30">
        <v>43101123</v>
      </c>
      <c r="C171" s="145" t="s">
        <v>190</v>
      </c>
      <c r="D171" s="121">
        <v>61385.89</v>
      </c>
      <c r="E171" s="121">
        <v>61385.89</v>
      </c>
      <c r="F171" s="121">
        <v>61385.89</v>
      </c>
      <c r="G171" s="121">
        <v>61385.89</v>
      </c>
      <c r="H171" s="121">
        <v>61385.89</v>
      </c>
      <c r="I171" s="121">
        <v>61385.89</v>
      </c>
      <c r="J171" s="121">
        <v>61385.89</v>
      </c>
      <c r="K171" s="121">
        <v>61385.89</v>
      </c>
      <c r="L171" s="121">
        <v>61385.89</v>
      </c>
      <c r="M171" s="121">
        <v>61385.89</v>
      </c>
      <c r="N171" s="121">
        <v>61385.89</v>
      </c>
      <c r="O171" s="121">
        <v>61385.88</v>
      </c>
      <c r="P171" s="131">
        <f t="shared" si="5"/>
        <v>736630.67</v>
      </c>
    </row>
    <row r="172" spans="1:16" ht="15" x14ac:dyDescent="0.25">
      <c r="A172" s="34" t="s">
        <v>71</v>
      </c>
      <c r="B172" s="35">
        <v>43101124</v>
      </c>
      <c r="C172" s="145" t="s">
        <v>191</v>
      </c>
      <c r="D172" s="121">
        <v>0</v>
      </c>
      <c r="E172" s="121">
        <v>0</v>
      </c>
      <c r="F172" s="121">
        <v>0</v>
      </c>
      <c r="G172" s="121">
        <v>0</v>
      </c>
      <c r="H172" s="121">
        <v>0</v>
      </c>
      <c r="I172" s="121">
        <v>0</v>
      </c>
      <c r="J172" s="121">
        <v>0</v>
      </c>
      <c r="K172" s="121">
        <v>0</v>
      </c>
      <c r="L172" s="121">
        <v>0</v>
      </c>
      <c r="M172" s="121">
        <v>0</v>
      </c>
      <c r="N172" s="121">
        <v>0</v>
      </c>
      <c r="O172" s="121">
        <v>0</v>
      </c>
      <c r="P172" s="131">
        <f t="shared" si="5"/>
        <v>0</v>
      </c>
    </row>
    <row r="173" spans="1:16" ht="15" x14ac:dyDescent="0.25">
      <c r="A173" s="44" t="s">
        <v>315</v>
      </c>
      <c r="B173" s="45">
        <v>43101125</v>
      </c>
      <c r="C173" s="145" t="s">
        <v>316</v>
      </c>
      <c r="D173" s="121">
        <v>3161106.35</v>
      </c>
      <c r="E173" s="121">
        <v>3161106.35</v>
      </c>
      <c r="F173" s="121">
        <v>3161106.35</v>
      </c>
      <c r="G173" s="121">
        <v>3161106.35</v>
      </c>
      <c r="H173" s="121">
        <v>3161106.35</v>
      </c>
      <c r="I173" s="121">
        <v>3161106.35</v>
      </c>
      <c r="J173" s="121">
        <v>3161106.35</v>
      </c>
      <c r="K173" s="121">
        <v>3161106.35</v>
      </c>
      <c r="L173" s="121">
        <v>3161106.35</v>
      </c>
      <c r="M173" s="121">
        <v>3161106.35</v>
      </c>
      <c r="N173" s="121">
        <v>3161106.35</v>
      </c>
      <c r="O173" s="121">
        <v>3161106.35</v>
      </c>
      <c r="P173" s="131">
        <f t="shared" si="5"/>
        <v>37933276.20000001</v>
      </c>
    </row>
    <row r="174" spans="1:16" ht="15" x14ac:dyDescent="0.25">
      <c r="A174" s="44" t="s">
        <v>315</v>
      </c>
      <c r="B174" s="45">
        <v>43101126</v>
      </c>
      <c r="C174" s="145" t="s">
        <v>323</v>
      </c>
      <c r="D174" s="121">
        <v>1000</v>
      </c>
      <c r="E174" s="121">
        <v>1000</v>
      </c>
      <c r="F174" s="121">
        <v>1000</v>
      </c>
      <c r="G174" s="121">
        <v>1000</v>
      </c>
      <c r="H174" s="121">
        <v>1000</v>
      </c>
      <c r="I174" s="121">
        <v>1000</v>
      </c>
      <c r="J174" s="121">
        <v>1000</v>
      </c>
      <c r="K174" s="121">
        <v>1000</v>
      </c>
      <c r="L174" s="121">
        <v>1000</v>
      </c>
      <c r="M174" s="121">
        <v>1000</v>
      </c>
      <c r="N174" s="121">
        <v>1000</v>
      </c>
      <c r="O174" s="121">
        <v>1000</v>
      </c>
      <c r="P174" s="131">
        <f>SUM(D174:O174)</f>
        <v>12000</v>
      </c>
    </row>
    <row r="175" spans="1:16" ht="15" x14ac:dyDescent="0.25">
      <c r="A175" s="44" t="s">
        <v>315</v>
      </c>
      <c r="B175" s="45">
        <v>43101127</v>
      </c>
      <c r="C175" s="145" t="s">
        <v>324</v>
      </c>
      <c r="D175" s="121">
        <v>1000</v>
      </c>
      <c r="E175" s="121">
        <v>1000</v>
      </c>
      <c r="F175" s="121">
        <v>1000</v>
      </c>
      <c r="G175" s="121">
        <v>1000</v>
      </c>
      <c r="H175" s="121">
        <v>1000</v>
      </c>
      <c r="I175" s="121">
        <v>1000</v>
      </c>
      <c r="J175" s="121">
        <v>1000</v>
      </c>
      <c r="K175" s="121">
        <v>1000</v>
      </c>
      <c r="L175" s="121">
        <v>1000</v>
      </c>
      <c r="M175" s="121">
        <v>1000</v>
      </c>
      <c r="N175" s="121">
        <v>1000</v>
      </c>
      <c r="O175" s="121">
        <v>1000</v>
      </c>
      <c r="P175" s="131">
        <f>SUM(D175:O175)</f>
        <v>12000</v>
      </c>
    </row>
    <row r="176" spans="1:16" ht="15" x14ac:dyDescent="0.25">
      <c r="A176" s="49"/>
      <c r="B176" s="60">
        <v>45</v>
      </c>
      <c r="C176" s="50" t="s">
        <v>192</v>
      </c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124"/>
    </row>
    <row r="177" spans="1:16" ht="15" x14ac:dyDescent="0.25">
      <c r="A177" s="24"/>
      <c r="B177" s="25">
        <v>45101001</v>
      </c>
      <c r="C177" s="141" t="s">
        <v>193</v>
      </c>
      <c r="D177" s="121">
        <v>0</v>
      </c>
      <c r="E177" s="121">
        <v>0</v>
      </c>
      <c r="F177" s="121">
        <v>0</v>
      </c>
      <c r="G177" s="121">
        <v>0</v>
      </c>
      <c r="H177" s="121">
        <v>0</v>
      </c>
      <c r="I177" s="121">
        <v>0</v>
      </c>
      <c r="J177" s="121">
        <v>0</v>
      </c>
      <c r="K177" s="121">
        <v>0</v>
      </c>
      <c r="L177" s="121">
        <v>0</v>
      </c>
      <c r="M177" s="121">
        <v>0</v>
      </c>
      <c r="N177" s="121">
        <v>0</v>
      </c>
      <c r="O177" s="121">
        <v>0</v>
      </c>
      <c r="P177" s="146">
        <f>+D177+E177+F177+G177+H177+I177+J177+K177+L177+M177+N177+O177</f>
        <v>0</v>
      </c>
    </row>
    <row r="178" spans="1:16" ht="15" x14ac:dyDescent="0.25">
      <c r="A178" s="29"/>
      <c r="B178" s="30">
        <v>45101002</v>
      </c>
      <c r="C178" s="145" t="s">
        <v>194</v>
      </c>
      <c r="D178" s="121">
        <v>766.33</v>
      </c>
      <c r="E178" s="121">
        <v>766.33</v>
      </c>
      <c r="F178" s="121">
        <v>766.33</v>
      </c>
      <c r="G178" s="121">
        <v>766.33</v>
      </c>
      <c r="H178" s="121">
        <v>766.33</v>
      </c>
      <c r="I178" s="121">
        <v>766.33</v>
      </c>
      <c r="J178" s="121">
        <v>766.33</v>
      </c>
      <c r="K178" s="121">
        <v>766.33</v>
      </c>
      <c r="L178" s="121">
        <v>766.33</v>
      </c>
      <c r="M178" s="121">
        <v>766.33</v>
      </c>
      <c r="N178" s="121">
        <v>766.33</v>
      </c>
      <c r="O178" s="121">
        <v>766.28</v>
      </c>
      <c r="P178" s="131">
        <f>+D178+E178+F178+G178+H178+I178+J178+K178+L178+M178+N178+O178</f>
        <v>9195.9100000000017</v>
      </c>
    </row>
    <row r="179" spans="1:16" ht="15" x14ac:dyDescent="0.2">
      <c r="A179" s="49"/>
      <c r="B179" s="60">
        <v>49</v>
      </c>
      <c r="C179" s="50" t="s">
        <v>195</v>
      </c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101"/>
    </row>
    <row r="180" spans="1:16" ht="15" x14ac:dyDescent="0.25">
      <c r="A180" s="24" t="s">
        <v>196</v>
      </c>
      <c r="B180" s="25">
        <v>49101001</v>
      </c>
      <c r="C180" s="135" t="s">
        <v>197</v>
      </c>
      <c r="D180" s="121">
        <v>9385.92</v>
      </c>
      <c r="E180" s="121">
        <v>9385.92</v>
      </c>
      <c r="F180" s="121">
        <v>9385.92</v>
      </c>
      <c r="G180" s="121">
        <v>9385.92</v>
      </c>
      <c r="H180" s="121">
        <v>9385.92</v>
      </c>
      <c r="I180" s="121">
        <v>9385.92</v>
      </c>
      <c r="J180" s="121">
        <v>9385.92</v>
      </c>
      <c r="K180" s="121">
        <v>9385.92</v>
      </c>
      <c r="L180" s="121">
        <v>9385.92</v>
      </c>
      <c r="M180" s="121">
        <v>9385.92</v>
      </c>
      <c r="N180" s="121">
        <v>9385.92</v>
      </c>
      <c r="O180" s="121">
        <v>9385.9699999999993</v>
      </c>
      <c r="P180" s="131">
        <f>+D180+E180+F180+G180+H180+I180+J180+K180+L180+M180+N180+O180</f>
        <v>112631.09</v>
      </c>
    </row>
    <row r="181" spans="1:16" ht="15" x14ac:dyDescent="0.25">
      <c r="A181" s="29" t="s">
        <v>134</v>
      </c>
      <c r="B181" s="30">
        <v>49101002</v>
      </c>
      <c r="C181" s="145" t="s">
        <v>198</v>
      </c>
      <c r="D181" s="121">
        <v>56812.28</v>
      </c>
      <c r="E181" s="121">
        <v>56812.28</v>
      </c>
      <c r="F181" s="121">
        <v>56812.28</v>
      </c>
      <c r="G181" s="121">
        <v>56812.28</v>
      </c>
      <c r="H181" s="121">
        <v>56812.28</v>
      </c>
      <c r="I181" s="121">
        <v>56812.28</v>
      </c>
      <c r="J181" s="121">
        <v>56812.28</v>
      </c>
      <c r="K181" s="121">
        <v>56812.28</v>
      </c>
      <c r="L181" s="121">
        <v>56812.28</v>
      </c>
      <c r="M181" s="121">
        <v>56812.28</v>
      </c>
      <c r="N181" s="121">
        <v>56812.28</v>
      </c>
      <c r="O181" s="121">
        <v>56812.28</v>
      </c>
      <c r="P181" s="131">
        <f>+D181+E181+F181+G181+H181+I181+J181+K181+L181+M181+N181+O181</f>
        <v>681747.36000000022</v>
      </c>
    </row>
    <row r="182" spans="1:16" ht="15" x14ac:dyDescent="0.25">
      <c r="A182" s="29" t="s">
        <v>56</v>
      </c>
      <c r="B182" s="25">
        <v>49101003</v>
      </c>
      <c r="C182" s="145" t="s">
        <v>199</v>
      </c>
      <c r="D182" s="121">
        <v>14593.08</v>
      </c>
      <c r="E182" s="121">
        <v>14593.08</v>
      </c>
      <c r="F182" s="121">
        <v>14593.08</v>
      </c>
      <c r="G182" s="121">
        <v>14593.08</v>
      </c>
      <c r="H182" s="121">
        <v>14593.08</v>
      </c>
      <c r="I182" s="121">
        <v>14593.08</v>
      </c>
      <c r="J182" s="121">
        <v>14593.08</v>
      </c>
      <c r="K182" s="121">
        <v>14593.08</v>
      </c>
      <c r="L182" s="121">
        <v>14593.08</v>
      </c>
      <c r="M182" s="121">
        <v>14593.08</v>
      </c>
      <c r="N182" s="121">
        <v>14593.08</v>
      </c>
      <c r="O182" s="121">
        <v>14593.05</v>
      </c>
      <c r="P182" s="131">
        <f>+D182+E182+F182+G182+H182+I182+J182+K182+L182+M182+N182+O182</f>
        <v>175116.92999999996</v>
      </c>
    </row>
    <row r="183" spans="1:16" ht="15" x14ac:dyDescent="0.25">
      <c r="A183" s="34" t="s">
        <v>200</v>
      </c>
      <c r="B183" s="30">
        <v>49101004</v>
      </c>
      <c r="C183" s="145" t="s">
        <v>201</v>
      </c>
      <c r="D183" s="121">
        <v>41.11</v>
      </c>
      <c r="E183" s="121">
        <v>41.11</v>
      </c>
      <c r="F183" s="121">
        <v>41.11</v>
      </c>
      <c r="G183" s="121">
        <v>41.11</v>
      </c>
      <c r="H183" s="121">
        <v>41.11</v>
      </c>
      <c r="I183" s="121">
        <v>41.11</v>
      </c>
      <c r="J183" s="121">
        <v>41.11</v>
      </c>
      <c r="K183" s="121">
        <v>41.11</v>
      </c>
      <c r="L183" s="121">
        <v>41.11</v>
      </c>
      <c r="M183" s="121">
        <v>41.11</v>
      </c>
      <c r="N183" s="121">
        <v>41.11</v>
      </c>
      <c r="O183" s="121">
        <v>41.12</v>
      </c>
      <c r="P183" s="131">
        <f>+D183+E183+F183+G183+H183+I183+J183+K183+L183+M183+N183+O183</f>
        <v>493.3300000000001</v>
      </c>
    </row>
    <row r="184" spans="1:16" ht="15" x14ac:dyDescent="0.25">
      <c r="A184" s="44" t="s">
        <v>314</v>
      </c>
      <c r="B184" s="45">
        <v>49101005</v>
      </c>
      <c r="C184" s="145" t="s">
        <v>325</v>
      </c>
      <c r="D184" s="121">
        <v>281738.53000000003</v>
      </c>
      <c r="E184" s="121">
        <v>281738.53000000003</v>
      </c>
      <c r="F184" s="121">
        <v>281738.53000000003</v>
      </c>
      <c r="G184" s="121">
        <v>281738.53000000003</v>
      </c>
      <c r="H184" s="121">
        <v>281738.53000000003</v>
      </c>
      <c r="I184" s="121">
        <v>281738.53000000003</v>
      </c>
      <c r="J184" s="121">
        <v>281738.53000000003</v>
      </c>
      <c r="K184" s="121">
        <v>281738.53000000003</v>
      </c>
      <c r="L184" s="121">
        <v>281738.53000000003</v>
      </c>
      <c r="M184" s="121">
        <v>281738.53000000003</v>
      </c>
      <c r="N184" s="121">
        <v>281738.53000000003</v>
      </c>
      <c r="O184" s="121">
        <v>281738.57</v>
      </c>
      <c r="P184" s="131">
        <f>SUM(D184:O184)</f>
        <v>3380862.4000000008</v>
      </c>
    </row>
    <row r="185" spans="1:16" ht="15" x14ac:dyDescent="0.25">
      <c r="A185" s="85"/>
      <c r="B185" s="86"/>
      <c r="C185" s="147" t="s">
        <v>202</v>
      </c>
      <c r="D185" s="143">
        <f t="shared" ref="D185:O185" si="7">SUM(D49:D183)</f>
        <v>10329193.519999998</v>
      </c>
      <c r="E185" s="143">
        <f t="shared" si="7"/>
        <v>10329193.539999997</v>
      </c>
      <c r="F185" s="143">
        <f t="shared" si="7"/>
        <v>10329193.539999997</v>
      </c>
      <c r="G185" s="143">
        <f t="shared" si="7"/>
        <v>10329193.539999997</v>
      </c>
      <c r="H185" s="143">
        <f t="shared" si="7"/>
        <v>10329193.539999997</v>
      </c>
      <c r="I185" s="143">
        <f t="shared" si="7"/>
        <v>10329193.539999997</v>
      </c>
      <c r="J185" s="143">
        <f t="shared" si="7"/>
        <v>10329193.539999997</v>
      </c>
      <c r="K185" s="143">
        <f t="shared" si="7"/>
        <v>10329193.539999997</v>
      </c>
      <c r="L185" s="143">
        <f t="shared" si="7"/>
        <v>10329193.539999997</v>
      </c>
      <c r="M185" s="143">
        <f t="shared" si="7"/>
        <v>10329193.539999997</v>
      </c>
      <c r="N185" s="143">
        <f t="shared" si="7"/>
        <v>10329193.539999997</v>
      </c>
      <c r="O185" s="143">
        <f t="shared" si="7"/>
        <v>10329193.26</v>
      </c>
      <c r="P185" s="144">
        <f>SUM(P49:P184)</f>
        <v>127331184.58000001</v>
      </c>
    </row>
    <row r="186" spans="1:16" ht="15" x14ac:dyDescent="0.2">
      <c r="A186" s="77"/>
      <c r="B186" s="78"/>
      <c r="C186" s="89" t="s">
        <v>203</v>
      </c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1"/>
    </row>
    <row r="187" spans="1:16" ht="15" x14ac:dyDescent="0.25">
      <c r="A187" s="59"/>
      <c r="B187" s="60"/>
      <c r="C187" s="50" t="s">
        <v>204</v>
      </c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101"/>
    </row>
    <row r="188" spans="1:16" ht="15" x14ac:dyDescent="0.25">
      <c r="A188" s="24" t="s">
        <v>29</v>
      </c>
      <c r="B188" s="25">
        <v>51101001</v>
      </c>
      <c r="C188" s="135" t="s">
        <v>205</v>
      </c>
      <c r="D188" s="121">
        <v>269.11</v>
      </c>
      <c r="E188" s="121">
        <v>269.14999999999998</v>
      </c>
      <c r="F188" s="121">
        <v>269.14999999999998</v>
      </c>
      <c r="G188" s="121">
        <v>269.14999999999998</v>
      </c>
      <c r="H188" s="121">
        <v>269.14999999999998</v>
      </c>
      <c r="I188" s="121">
        <v>269.14999999999998</v>
      </c>
      <c r="J188" s="121">
        <v>269.14999999999998</v>
      </c>
      <c r="K188" s="121">
        <v>269.14999999999998</v>
      </c>
      <c r="L188" s="121">
        <v>269.14999999999998</v>
      </c>
      <c r="M188" s="121">
        <v>269.14999999999998</v>
      </c>
      <c r="N188" s="121">
        <v>269.14999999999998</v>
      </c>
      <c r="O188" s="121">
        <v>269.14999999999998</v>
      </c>
      <c r="P188" s="131">
        <f t="shared" ref="P188:P194" si="8">+D188+E188+F188+G188+H188+I188+J188+K188+L188+M188+N188+O188</f>
        <v>3229.7600000000007</v>
      </c>
    </row>
    <row r="189" spans="1:16" ht="15" x14ac:dyDescent="0.25">
      <c r="A189" s="91" t="s">
        <v>152</v>
      </c>
      <c r="B189" s="30">
        <v>51101002</v>
      </c>
      <c r="C189" s="145" t="s">
        <v>206</v>
      </c>
      <c r="D189" s="121">
        <v>0</v>
      </c>
      <c r="E189" s="121">
        <v>0</v>
      </c>
      <c r="F189" s="121">
        <v>0</v>
      </c>
      <c r="G189" s="121">
        <v>0</v>
      </c>
      <c r="H189" s="121">
        <v>0</v>
      </c>
      <c r="I189" s="121">
        <v>0</v>
      </c>
      <c r="J189" s="121">
        <v>0</v>
      </c>
      <c r="K189" s="121">
        <v>0</v>
      </c>
      <c r="L189" s="121">
        <v>0</v>
      </c>
      <c r="M189" s="121">
        <v>0</v>
      </c>
      <c r="N189" s="121">
        <v>0</v>
      </c>
      <c r="O189" s="121">
        <v>0</v>
      </c>
      <c r="P189" s="131">
        <f t="shared" si="8"/>
        <v>0</v>
      </c>
    </row>
    <row r="190" spans="1:16" ht="15" x14ac:dyDescent="0.25">
      <c r="A190" s="29" t="s">
        <v>29</v>
      </c>
      <c r="B190" s="30">
        <v>51101003</v>
      </c>
      <c r="C190" s="145" t="s">
        <v>207</v>
      </c>
      <c r="D190" s="121">
        <v>1.33</v>
      </c>
      <c r="E190" s="121">
        <v>1.33</v>
      </c>
      <c r="F190" s="121">
        <v>1.33</v>
      </c>
      <c r="G190" s="121">
        <v>1.33</v>
      </c>
      <c r="H190" s="121">
        <v>1.33</v>
      </c>
      <c r="I190" s="121">
        <v>1.33</v>
      </c>
      <c r="J190" s="121">
        <v>1.33</v>
      </c>
      <c r="K190" s="121">
        <v>1.33</v>
      </c>
      <c r="L190" s="121">
        <v>1.33</v>
      </c>
      <c r="M190" s="121">
        <v>1.33</v>
      </c>
      <c r="N190" s="121">
        <v>1.33</v>
      </c>
      <c r="O190" s="121">
        <v>1.37</v>
      </c>
      <c r="P190" s="131">
        <f t="shared" si="8"/>
        <v>16</v>
      </c>
    </row>
    <row r="191" spans="1:16" ht="15" x14ac:dyDescent="0.25">
      <c r="A191" s="29" t="s">
        <v>29</v>
      </c>
      <c r="B191" s="25">
        <v>51101004</v>
      </c>
      <c r="C191" s="145" t="s">
        <v>208</v>
      </c>
      <c r="D191" s="121">
        <v>96489.8</v>
      </c>
      <c r="E191" s="121">
        <v>96489.8</v>
      </c>
      <c r="F191" s="121">
        <v>96489.8</v>
      </c>
      <c r="G191" s="121">
        <v>96489.8</v>
      </c>
      <c r="H191" s="121">
        <v>96489.8</v>
      </c>
      <c r="I191" s="121">
        <v>96489.8</v>
      </c>
      <c r="J191" s="121">
        <v>96489.8</v>
      </c>
      <c r="K191" s="121">
        <v>96489.8</v>
      </c>
      <c r="L191" s="121">
        <v>96489.8</v>
      </c>
      <c r="M191" s="121">
        <v>96489.8</v>
      </c>
      <c r="N191" s="121">
        <v>96489.8</v>
      </c>
      <c r="O191" s="121">
        <v>96489.8</v>
      </c>
      <c r="P191" s="131">
        <f t="shared" si="8"/>
        <v>1157877.6000000003</v>
      </c>
    </row>
    <row r="192" spans="1:16" ht="15" x14ac:dyDescent="0.25">
      <c r="A192" s="29" t="s">
        <v>134</v>
      </c>
      <c r="B192" s="30">
        <v>51101005</v>
      </c>
      <c r="C192" s="145" t="s">
        <v>209</v>
      </c>
      <c r="D192" s="121">
        <v>33051.67</v>
      </c>
      <c r="E192" s="121">
        <v>33051.67</v>
      </c>
      <c r="F192" s="121">
        <v>33051.67</v>
      </c>
      <c r="G192" s="121">
        <v>33051.67</v>
      </c>
      <c r="H192" s="121">
        <v>33051.67</v>
      </c>
      <c r="I192" s="121">
        <v>33051.67</v>
      </c>
      <c r="J192" s="121">
        <v>33051.67</v>
      </c>
      <c r="K192" s="121">
        <v>33051.67</v>
      </c>
      <c r="L192" s="121">
        <v>33051.67</v>
      </c>
      <c r="M192" s="121">
        <v>33051.67</v>
      </c>
      <c r="N192" s="121">
        <v>33051.67</v>
      </c>
      <c r="O192" s="121">
        <v>33051.620000000003</v>
      </c>
      <c r="P192" s="131">
        <f t="shared" si="8"/>
        <v>396619.98999999987</v>
      </c>
    </row>
    <row r="193" spans="1:16" ht="15" x14ac:dyDescent="0.25">
      <c r="A193" s="29" t="s">
        <v>160</v>
      </c>
      <c r="B193" s="25">
        <v>51101007</v>
      </c>
      <c r="C193" s="145" t="s">
        <v>210</v>
      </c>
      <c r="D193" s="121">
        <v>12651.98</v>
      </c>
      <c r="E193" s="121">
        <v>12651.98</v>
      </c>
      <c r="F193" s="121">
        <v>12651.98</v>
      </c>
      <c r="G193" s="121">
        <v>12651.98</v>
      </c>
      <c r="H193" s="121">
        <v>12651.98</v>
      </c>
      <c r="I193" s="121">
        <v>12651.98</v>
      </c>
      <c r="J193" s="121">
        <v>12651.98</v>
      </c>
      <c r="K193" s="121">
        <v>12651.98</v>
      </c>
      <c r="L193" s="121">
        <v>12651.98</v>
      </c>
      <c r="M193" s="121">
        <v>12651.98</v>
      </c>
      <c r="N193" s="121">
        <v>12651.98</v>
      </c>
      <c r="O193" s="121">
        <v>12651.95</v>
      </c>
      <c r="P193" s="131">
        <f t="shared" si="8"/>
        <v>151823.72999999998</v>
      </c>
    </row>
    <row r="194" spans="1:16" ht="15" x14ac:dyDescent="0.25">
      <c r="A194" s="34" t="s">
        <v>211</v>
      </c>
      <c r="B194" s="30">
        <v>51101008</v>
      </c>
      <c r="C194" s="145" t="s">
        <v>212</v>
      </c>
      <c r="D194" s="121">
        <v>325520.59000000003</v>
      </c>
      <c r="E194" s="121">
        <v>325520.59000000003</v>
      </c>
      <c r="F194" s="121">
        <v>325520.59000000003</v>
      </c>
      <c r="G194" s="121">
        <v>325520.59000000003</v>
      </c>
      <c r="H194" s="121">
        <v>325520.59000000003</v>
      </c>
      <c r="I194" s="121">
        <v>325520.59000000003</v>
      </c>
      <c r="J194" s="121">
        <v>325520.59000000003</v>
      </c>
      <c r="K194" s="121">
        <v>325520.59000000003</v>
      </c>
      <c r="L194" s="121">
        <v>325520.59000000003</v>
      </c>
      <c r="M194" s="121">
        <v>325520.59000000003</v>
      </c>
      <c r="N194" s="121">
        <v>325520.59000000003</v>
      </c>
      <c r="O194" s="121">
        <v>325520.58</v>
      </c>
      <c r="P194" s="131">
        <f t="shared" si="8"/>
        <v>3906247.07</v>
      </c>
    </row>
    <row r="195" spans="1:16" ht="15" x14ac:dyDescent="0.25">
      <c r="A195" s="44" t="s">
        <v>152</v>
      </c>
      <c r="B195" s="45">
        <v>51101009</v>
      </c>
      <c r="C195" s="145" t="s">
        <v>326</v>
      </c>
      <c r="D195" s="121">
        <v>103743.58</v>
      </c>
      <c r="E195" s="121">
        <v>103743.58</v>
      </c>
      <c r="F195" s="121">
        <v>103743.58</v>
      </c>
      <c r="G195" s="121">
        <v>103743.58</v>
      </c>
      <c r="H195" s="121">
        <v>103743.58</v>
      </c>
      <c r="I195" s="121">
        <v>103743.58</v>
      </c>
      <c r="J195" s="121">
        <v>103743.58</v>
      </c>
      <c r="K195" s="121">
        <v>103743.58</v>
      </c>
      <c r="L195" s="121">
        <v>103743.58</v>
      </c>
      <c r="M195" s="121">
        <v>103743.58</v>
      </c>
      <c r="N195" s="121">
        <v>103743.58</v>
      </c>
      <c r="O195" s="121">
        <v>103743.53</v>
      </c>
      <c r="P195" s="131">
        <f>SUM(D195:O195)</f>
        <v>1244922.9099999999</v>
      </c>
    </row>
    <row r="196" spans="1:16" ht="15" x14ac:dyDescent="0.25">
      <c r="A196" s="44" t="s">
        <v>152</v>
      </c>
      <c r="B196" s="45">
        <v>51101010</v>
      </c>
      <c r="C196" s="145" t="s">
        <v>327</v>
      </c>
      <c r="D196" s="121">
        <v>0</v>
      </c>
      <c r="E196" s="121">
        <v>0</v>
      </c>
      <c r="F196" s="121">
        <v>0</v>
      </c>
      <c r="G196" s="121">
        <v>0</v>
      </c>
      <c r="H196" s="121">
        <v>0</v>
      </c>
      <c r="I196" s="121">
        <v>0</v>
      </c>
      <c r="J196" s="121">
        <v>0</v>
      </c>
      <c r="K196" s="121">
        <v>0</v>
      </c>
      <c r="L196" s="121">
        <v>0</v>
      </c>
      <c r="M196" s="121">
        <v>0</v>
      </c>
      <c r="N196" s="121">
        <v>0</v>
      </c>
      <c r="O196" s="121">
        <v>0</v>
      </c>
      <c r="P196" s="131"/>
    </row>
    <row r="197" spans="1:16" ht="15" x14ac:dyDescent="0.25">
      <c r="A197" s="44" t="s">
        <v>211</v>
      </c>
      <c r="B197" s="45">
        <v>59101001</v>
      </c>
      <c r="C197" s="145" t="s">
        <v>328</v>
      </c>
      <c r="D197" s="121">
        <v>2786.53</v>
      </c>
      <c r="E197" s="121">
        <v>2786.53</v>
      </c>
      <c r="F197" s="121">
        <v>2786.53</v>
      </c>
      <c r="G197" s="121">
        <v>2786.53</v>
      </c>
      <c r="H197" s="121">
        <v>2786.53</v>
      </c>
      <c r="I197" s="121">
        <v>2786.53</v>
      </c>
      <c r="J197" s="121">
        <v>2786.53</v>
      </c>
      <c r="K197" s="121">
        <v>2786.53</v>
      </c>
      <c r="L197" s="121">
        <v>2786.53</v>
      </c>
      <c r="M197" s="121">
        <v>2786.53</v>
      </c>
      <c r="N197" s="121">
        <v>2786.53</v>
      </c>
      <c r="O197" s="121">
        <v>2786.58</v>
      </c>
      <c r="P197" s="131">
        <f>SUM(D197:O197)</f>
        <v>33438.409999999996</v>
      </c>
    </row>
    <row r="198" spans="1:16" ht="15" x14ac:dyDescent="0.2">
      <c r="A198" s="49"/>
      <c r="B198" s="60"/>
      <c r="C198" s="50" t="s">
        <v>213</v>
      </c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92"/>
    </row>
    <row r="199" spans="1:16" ht="15" x14ac:dyDescent="0.25">
      <c r="A199" s="93" t="s">
        <v>211</v>
      </c>
      <c r="B199" s="94"/>
      <c r="C199" s="148" t="s">
        <v>214</v>
      </c>
      <c r="D199" s="149">
        <v>0</v>
      </c>
      <c r="E199" s="149">
        <v>0</v>
      </c>
      <c r="F199" s="149">
        <v>0</v>
      </c>
      <c r="G199" s="149">
        <v>0</v>
      </c>
      <c r="H199" s="149">
        <v>0</v>
      </c>
      <c r="I199" s="149">
        <v>0</v>
      </c>
      <c r="J199" s="149">
        <v>0</v>
      </c>
      <c r="K199" s="149">
        <v>0</v>
      </c>
      <c r="L199" s="149">
        <v>0</v>
      </c>
      <c r="M199" s="149">
        <v>0</v>
      </c>
      <c r="N199" s="149">
        <v>0</v>
      </c>
      <c r="O199" s="149">
        <v>0</v>
      </c>
      <c r="P199" s="150">
        <f>+D199+E199+F199+G199+H199+I199+J199+K199+L199+M199+N199+O199</f>
        <v>0</v>
      </c>
    </row>
    <row r="200" spans="1:16" ht="15" x14ac:dyDescent="0.25">
      <c r="A200" s="85"/>
      <c r="B200" s="86"/>
      <c r="C200" s="147" t="s">
        <v>215</v>
      </c>
      <c r="D200" s="143">
        <f t="shared" ref="D200:O200" si="9">SUM(D188:D199)</f>
        <v>574514.59000000008</v>
      </c>
      <c r="E200" s="143">
        <f t="shared" si="9"/>
        <v>574514.63</v>
      </c>
      <c r="F200" s="143">
        <f t="shared" si="9"/>
        <v>574514.63</v>
      </c>
      <c r="G200" s="143">
        <f t="shared" si="9"/>
        <v>574514.63</v>
      </c>
      <c r="H200" s="143">
        <f t="shared" si="9"/>
        <v>574514.63</v>
      </c>
      <c r="I200" s="143">
        <f t="shared" si="9"/>
        <v>574514.63</v>
      </c>
      <c r="J200" s="143">
        <f t="shared" si="9"/>
        <v>574514.63</v>
      </c>
      <c r="K200" s="143">
        <f t="shared" si="9"/>
        <v>574514.63</v>
      </c>
      <c r="L200" s="143">
        <f t="shared" si="9"/>
        <v>574514.63</v>
      </c>
      <c r="M200" s="143">
        <f t="shared" si="9"/>
        <v>574514.63</v>
      </c>
      <c r="N200" s="143">
        <f t="shared" si="9"/>
        <v>574514.63</v>
      </c>
      <c r="O200" s="143">
        <f t="shared" si="9"/>
        <v>574514.57999999996</v>
      </c>
      <c r="P200" s="144">
        <f>SUM(P188:P199)</f>
        <v>6894175.4700000007</v>
      </c>
    </row>
    <row r="201" spans="1:16" ht="15" x14ac:dyDescent="0.2">
      <c r="A201" s="77"/>
      <c r="B201" s="78"/>
      <c r="C201" s="89" t="s">
        <v>216</v>
      </c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1"/>
    </row>
    <row r="202" spans="1:16" ht="15" x14ac:dyDescent="0.2">
      <c r="A202" s="49"/>
      <c r="B202" s="60"/>
      <c r="C202" s="50" t="s">
        <v>217</v>
      </c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101"/>
    </row>
    <row r="203" spans="1:16" ht="15" x14ac:dyDescent="0.25">
      <c r="A203" s="24" t="s">
        <v>56</v>
      </c>
      <c r="B203" s="151">
        <v>61201001</v>
      </c>
      <c r="C203" s="154" t="s">
        <v>218</v>
      </c>
      <c r="D203" s="121">
        <v>0</v>
      </c>
      <c r="E203" s="121">
        <v>0</v>
      </c>
      <c r="F203" s="121">
        <v>0</v>
      </c>
      <c r="G203" s="121">
        <v>0</v>
      </c>
      <c r="H203" s="121">
        <v>0</v>
      </c>
      <c r="I203" s="121">
        <v>0</v>
      </c>
      <c r="J203" s="121">
        <v>0</v>
      </c>
      <c r="K203" s="121">
        <v>0</v>
      </c>
      <c r="L203" s="121">
        <v>0</v>
      </c>
      <c r="M203" s="121">
        <v>0</v>
      </c>
      <c r="N203" s="121">
        <v>0</v>
      </c>
      <c r="O203" s="121">
        <v>0</v>
      </c>
      <c r="P203" s="131">
        <f t="shared" ref="P203:P234" si="10">+D203+E203+F203+G203+H203+I203+J203+K203+L203+M203+N203+O203</f>
        <v>0</v>
      </c>
    </row>
    <row r="204" spans="1:16" ht="15" x14ac:dyDescent="0.25">
      <c r="A204" s="29" t="s">
        <v>61</v>
      </c>
      <c r="B204" s="152">
        <v>61201002</v>
      </c>
      <c r="C204" s="154" t="s">
        <v>219</v>
      </c>
      <c r="D204" s="121">
        <v>11330.93</v>
      </c>
      <c r="E204" s="121">
        <v>11330.93</v>
      </c>
      <c r="F204" s="121">
        <v>11330.93</v>
      </c>
      <c r="G204" s="121">
        <v>11330.93</v>
      </c>
      <c r="H204" s="121">
        <v>11330.93</v>
      </c>
      <c r="I204" s="121">
        <v>11330.93</v>
      </c>
      <c r="J204" s="121">
        <v>11330.93</v>
      </c>
      <c r="K204" s="121">
        <v>11330.93</v>
      </c>
      <c r="L204" s="121">
        <v>11330.93</v>
      </c>
      <c r="M204" s="121">
        <v>11330.93</v>
      </c>
      <c r="N204" s="121">
        <v>11330.93</v>
      </c>
      <c r="O204" s="121">
        <v>11330.98</v>
      </c>
      <c r="P204" s="131">
        <f t="shared" si="10"/>
        <v>135971.21</v>
      </c>
    </row>
    <row r="205" spans="1:16" ht="15" x14ac:dyDescent="0.25">
      <c r="A205" s="29" t="s">
        <v>43</v>
      </c>
      <c r="B205" s="151">
        <v>61201003</v>
      </c>
      <c r="C205" s="154" t="s">
        <v>220</v>
      </c>
      <c r="D205" s="121">
        <v>994.56</v>
      </c>
      <c r="E205" s="121">
        <v>994.56</v>
      </c>
      <c r="F205" s="121">
        <v>994.56</v>
      </c>
      <c r="G205" s="121">
        <v>994.56</v>
      </c>
      <c r="H205" s="121">
        <v>994.56</v>
      </c>
      <c r="I205" s="121">
        <v>994.56</v>
      </c>
      <c r="J205" s="121">
        <v>994.56</v>
      </c>
      <c r="K205" s="121">
        <v>994.56</v>
      </c>
      <c r="L205" s="121">
        <v>994.56</v>
      </c>
      <c r="M205" s="121">
        <v>994.56</v>
      </c>
      <c r="N205" s="121">
        <v>994.56</v>
      </c>
      <c r="O205" s="121">
        <v>994.56</v>
      </c>
      <c r="P205" s="131">
        <f t="shared" si="10"/>
        <v>11934.719999999996</v>
      </c>
    </row>
    <row r="206" spans="1:16" ht="15" x14ac:dyDescent="0.25">
      <c r="A206" s="29" t="s">
        <v>200</v>
      </c>
      <c r="B206" s="152">
        <v>61201004</v>
      </c>
      <c r="C206" s="154" t="s">
        <v>221</v>
      </c>
      <c r="D206" s="121">
        <v>1.57</v>
      </c>
      <c r="E206" s="121">
        <v>1.57</v>
      </c>
      <c r="F206" s="121">
        <v>1.57</v>
      </c>
      <c r="G206" s="121">
        <v>1.57</v>
      </c>
      <c r="H206" s="121">
        <v>1.57</v>
      </c>
      <c r="I206" s="121">
        <v>1.57</v>
      </c>
      <c r="J206" s="121">
        <v>1.57</v>
      </c>
      <c r="K206" s="121">
        <v>1.57</v>
      </c>
      <c r="L206" s="121">
        <v>1.57</v>
      </c>
      <c r="M206" s="121">
        <v>1.57</v>
      </c>
      <c r="N206" s="121">
        <v>1.57</v>
      </c>
      <c r="O206" s="121">
        <v>1.61</v>
      </c>
      <c r="P206" s="131">
        <f t="shared" si="10"/>
        <v>18.88</v>
      </c>
    </row>
    <row r="207" spans="1:16" ht="15" x14ac:dyDescent="0.25">
      <c r="A207" s="29" t="s">
        <v>146</v>
      </c>
      <c r="B207" s="151">
        <v>61201005</v>
      </c>
      <c r="C207" s="154" t="s">
        <v>222</v>
      </c>
      <c r="D207" s="121">
        <v>25.34</v>
      </c>
      <c r="E207" s="121">
        <v>25.34</v>
      </c>
      <c r="F207" s="121">
        <v>25.34</v>
      </c>
      <c r="G207" s="121">
        <v>25.34</v>
      </c>
      <c r="H207" s="121">
        <v>25.34</v>
      </c>
      <c r="I207" s="121">
        <v>25.34</v>
      </c>
      <c r="J207" s="121">
        <v>25.34</v>
      </c>
      <c r="K207" s="121">
        <v>25.34</v>
      </c>
      <c r="L207" s="121">
        <v>25.34</v>
      </c>
      <c r="M207" s="121">
        <v>25.34</v>
      </c>
      <c r="N207" s="121">
        <v>25.34</v>
      </c>
      <c r="O207" s="121">
        <v>25.34</v>
      </c>
      <c r="P207" s="131">
        <f t="shared" si="10"/>
        <v>304.08</v>
      </c>
    </row>
    <row r="208" spans="1:16" ht="15" x14ac:dyDescent="0.25">
      <c r="A208" s="29" t="s">
        <v>121</v>
      </c>
      <c r="B208" s="152">
        <v>61201006</v>
      </c>
      <c r="C208" s="154" t="s">
        <v>223</v>
      </c>
      <c r="D208" s="121">
        <v>0</v>
      </c>
      <c r="E208" s="121">
        <v>0</v>
      </c>
      <c r="F208" s="121">
        <v>0</v>
      </c>
      <c r="G208" s="121">
        <v>0</v>
      </c>
      <c r="H208" s="121">
        <v>0</v>
      </c>
      <c r="I208" s="121">
        <v>0</v>
      </c>
      <c r="J208" s="121">
        <v>0</v>
      </c>
      <c r="K208" s="121">
        <v>0</v>
      </c>
      <c r="L208" s="121">
        <v>0</v>
      </c>
      <c r="M208" s="121">
        <v>0</v>
      </c>
      <c r="N208" s="121">
        <v>0</v>
      </c>
      <c r="O208" s="121">
        <v>0</v>
      </c>
      <c r="P208" s="131">
        <f t="shared" si="10"/>
        <v>0</v>
      </c>
    </row>
    <row r="209" spans="1:16" ht="15" x14ac:dyDescent="0.25">
      <c r="A209" s="29" t="s">
        <v>74</v>
      </c>
      <c r="B209" s="151">
        <v>61201007</v>
      </c>
      <c r="C209" s="154" t="s">
        <v>224</v>
      </c>
      <c r="D209" s="121">
        <v>99.58</v>
      </c>
      <c r="E209" s="121">
        <v>99.58</v>
      </c>
      <c r="F209" s="121">
        <v>99.58</v>
      </c>
      <c r="G209" s="121">
        <v>99.58</v>
      </c>
      <c r="H209" s="121">
        <v>99.58</v>
      </c>
      <c r="I209" s="121">
        <v>99.58</v>
      </c>
      <c r="J209" s="121">
        <v>99.58</v>
      </c>
      <c r="K209" s="121">
        <v>99.58</v>
      </c>
      <c r="L209" s="121">
        <v>99.58</v>
      </c>
      <c r="M209" s="121">
        <v>99.58</v>
      </c>
      <c r="N209" s="121">
        <v>99.58</v>
      </c>
      <c r="O209" s="121">
        <v>99.55</v>
      </c>
      <c r="P209" s="131">
        <f t="shared" si="10"/>
        <v>1194.93</v>
      </c>
    </row>
    <row r="210" spans="1:16" ht="15" x14ac:dyDescent="0.25">
      <c r="A210" s="29" t="s">
        <v>211</v>
      </c>
      <c r="B210" s="152">
        <v>61201008</v>
      </c>
      <c r="C210" s="154" t="s">
        <v>225</v>
      </c>
      <c r="D210" s="121">
        <v>5292.7</v>
      </c>
      <c r="E210" s="121">
        <v>5292.7</v>
      </c>
      <c r="F210" s="121">
        <v>5292.7</v>
      </c>
      <c r="G210" s="121">
        <v>5292.7</v>
      </c>
      <c r="H210" s="121">
        <v>5292.7</v>
      </c>
      <c r="I210" s="121">
        <v>5292.7</v>
      </c>
      <c r="J210" s="121">
        <v>5292.7</v>
      </c>
      <c r="K210" s="121">
        <v>5292.7</v>
      </c>
      <c r="L210" s="121">
        <v>5292.7</v>
      </c>
      <c r="M210" s="121">
        <v>5292.7</v>
      </c>
      <c r="N210" s="121">
        <v>5292.7</v>
      </c>
      <c r="O210" s="121">
        <v>5292.73</v>
      </c>
      <c r="P210" s="131">
        <f t="shared" si="10"/>
        <v>63512.429999999993</v>
      </c>
    </row>
    <row r="211" spans="1:16" ht="15" x14ac:dyDescent="0.25">
      <c r="A211" s="29" t="s">
        <v>129</v>
      </c>
      <c r="B211" s="151">
        <v>61201009</v>
      </c>
      <c r="C211" s="154" t="s">
        <v>226</v>
      </c>
      <c r="D211" s="121">
        <v>2104.44</v>
      </c>
      <c r="E211" s="121">
        <v>2104.44</v>
      </c>
      <c r="F211" s="121">
        <v>2104.44</v>
      </c>
      <c r="G211" s="121">
        <v>2104.44</v>
      </c>
      <c r="H211" s="121">
        <v>2104.44</v>
      </c>
      <c r="I211" s="121">
        <v>2104.44</v>
      </c>
      <c r="J211" s="121">
        <v>2104.44</v>
      </c>
      <c r="K211" s="121">
        <v>2104.44</v>
      </c>
      <c r="L211" s="121">
        <v>2104.44</v>
      </c>
      <c r="M211" s="121">
        <v>2104.44</v>
      </c>
      <c r="N211" s="121">
        <v>2104.44</v>
      </c>
      <c r="O211" s="121">
        <v>2104.48</v>
      </c>
      <c r="P211" s="131">
        <f t="shared" si="10"/>
        <v>25253.319999999996</v>
      </c>
    </row>
    <row r="212" spans="1:16" ht="15" x14ac:dyDescent="0.25">
      <c r="A212" s="29" t="s">
        <v>56</v>
      </c>
      <c r="B212" s="152">
        <v>61201010</v>
      </c>
      <c r="C212" s="154" t="s">
        <v>227</v>
      </c>
      <c r="D212" s="121">
        <v>16375.45</v>
      </c>
      <c r="E212" s="121">
        <v>16375.45</v>
      </c>
      <c r="F212" s="121">
        <v>16375.45</v>
      </c>
      <c r="G212" s="121">
        <v>16375.45</v>
      </c>
      <c r="H212" s="121">
        <v>16375.45</v>
      </c>
      <c r="I212" s="121">
        <v>16375.45</v>
      </c>
      <c r="J212" s="121">
        <v>16375.45</v>
      </c>
      <c r="K212" s="121">
        <v>16375.45</v>
      </c>
      <c r="L212" s="121">
        <v>16375.45</v>
      </c>
      <c r="M212" s="121">
        <v>16375.45</v>
      </c>
      <c r="N212" s="121">
        <v>16375.45</v>
      </c>
      <c r="O212" s="121">
        <v>16375.46</v>
      </c>
      <c r="P212" s="131">
        <f t="shared" si="10"/>
        <v>196505.41</v>
      </c>
    </row>
    <row r="213" spans="1:16" ht="15" x14ac:dyDescent="0.25">
      <c r="A213" s="29" t="s">
        <v>134</v>
      </c>
      <c r="B213" s="151">
        <v>61201011</v>
      </c>
      <c r="C213" s="154" t="s">
        <v>228</v>
      </c>
      <c r="D213" s="121">
        <v>91642.35</v>
      </c>
      <c r="E213" s="121">
        <v>91642.35</v>
      </c>
      <c r="F213" s="121">
        <v>91642.35</v>
      </c>
      <c r="G213" s="121">
        <v>91642.35</v>
      </c>
      <c r="H213" s="121">
        <v>91642.35</v>
      </c>
      <c r="I213" s="121">
        <v>91642.35</v>
      </c>
      <c r="J213" s="121">
        <v>91642.35</v>
      </c>
      <c r="K213" s="121">
        <v>91642.35</v>
      </c>
      <c r="L213" s="121">
        <v>91642.35</v>
      </c>
      <c r="M213" s="121">
        <v>91642.35</v>
      </c>
      <c r="N213" s="121">
        <v>91642.35</v>
      </c>
      <c r="O213" s="121">
        <v>91642.3</v>
      </c>
      <c r="P213" s="131">
        <f t="shared" si="10"/>
        <v>1099708.1499999999</v>
      </c>
    </row>
    <row r="214" spans="1:16" ht="15" x14ac:dyDescent="0.25">
      <c r="A214" s="29" t="s">
        <v>17</v>
      </c>
      <c r="B214" s="152">
        <v>61201012</v>
      </c>
      <c r="C214" s="154" t="s">
        <v>229</v>
      </c>
      <c r="D214" s="121">
        <v>83880.679999999993</v>
      </c>
      <c r="E214" s="121">
        <v>83880.679999999993</v>
      </c>
      <c r="F214" s="121">
        <v>83880.679999999993</v>
      </c>
      <c r="G214" s="121">
        <v>83880.679999999993</v>
      </c>
      <c r="H214" s="121">
        <v>83880.679999999993</v>
      </c>
      <c r="I214" s="121">
        <v>83880.679999999993</v>
      </c>
      <c r="J214" s="121">
        <v>83880.679999999993</v>
      </c>
      <c r="K214" s="121">
        <v>83880.679999999993</v>
      </c>
      <c r="L214" s="121">
        <v>83880.679999999993</v>
      </c>
      <c r="M214" s="121">
        <v>83880.679999999993</v>
      </c>
      <c r="N214" s="121">
        <v>83880.679999999993</v>
      </c>
      <c r="O214" s="121">
        <v>83880.679999999993</v>
      </c>
      <c r="P214" s="131">
        <f t="shared" si="10"/>
        <v>1006568.1599999997</v>
      </c>
    </row>
    <row r="215" spans="1:16" ht="15" x14ac:dyDescent="0.25">
      <c r="A215" s="29" t="s">
        <v>134</v>
      </c>
      <c r="B215" s="151">
        <v>61201013</v>
      </c>
      <c r="C215" s="154" t="s">
        <v>230</v>
      </c>
      <c r="D215" s="121">
        <v>365310.2</v>
      </c>
      <c r="E215" s="121">
        <v>365310.2</v>
      </c>
      <c r="F215" s="121">
        <v>365310.2</v>
      </c>
      <c r="G215" s="121">
        <v>365310.2</v>
      </c>
      <c r="H215" s="121">
        <v>365310.2</v>
      </c>
      <c r="I215" s="121">
        <v>365310.2</v>
      </c>
      <c r="J215" s="121">
        <v>365310.2</v>
      </c>
      <c r="K215" s="121">
        <v>365310.2</v>
      </c>
      <c r="L215" s="121">
        <v>365310.2</v>
      </c>
      <c r="M215" s="121">
        <v>365310.2</v>
      </c>
      <c r="N215" s="121">
        <v>365310.2</v>
      </c>
      <c r="O215" s="121">
        <v>365310.2</v>
      </c>
      <c r="P215" s="131">
        <f t="shared" si="10"/>
        <v>4383722.4000000013</v>
      </c>
    </row>
    <row r="216" spans="1:16" ht="15" x14ac:dyDescent="0.25">
      <c r="A216" s="29" t="s">
        <v>160</v>
      </c>
      <c r="B216" s="152">
        <v>61201014</v>
      </c>
      <c r="C216" s="154" t="s">
        <v>231</v>
      </c>
      <c r="D216" s="121">
        <v>191283.82</v>
      </c>
      <c r="E216" s="121">
        <v>191283.82</v>
      </c>
      <c r="F216" s="121">
        <v>191283.82</v>
      </c>
      <c r="G216" s="121">
        <v>191283.82</v>
      </c>
      <c r="H216" s="121">
        <v>191283.82</v>
      </c>
      <c r="I216" s="121">
        <v>191283.82</v>
      </c>
      <c r="J216" s="121">
        <v>191283.82</v>
      </c>
      <c r="K216" s="121">
        <v>191283.82</v>
      </c>
      <c r="L216" s="121">
        <v>191283.82</v>
      </c>
      <c r="M216" s="121">
        <v>191283.82</v>
      </c>
      <c r="N216" s="121">
        <v>191283.82</v>
      </c>
      <c r="O216" s="121">
        <v>191283.77</v>
      </c>
      <c r="P216" s="131">
        <f t="shared" si="10"/>
        <v>2295405.7900000005</v>
      </c>
    </row>
    <row r="217" spans="1:16" ht="15" x14ac:dyDescent="0.25">
      <c r="A217" s="29" t="s">
        <v>146</v>
      </c>
      <c r="B217" s="151">
        <v>61201015</v>
      </c>
      <c r="C217" s="154" t="s">
        <v>232</v>
      </c>
      <c r="D217" s="121">
        <v>2319.13</v>
      </c>
      <c r="E217" s="121">
        <v>2319.13</v>
      </c>
      <c r="F217" s="121">
        <v>2319.13</v>
      </c>
      <c r="G217" s="121">
        <v>2319.13</v>
      </c>
      <c r="H217" s="121">
        <v>2319.13</v>
      </c>
      <c r="I217" s="121">
        <v>2319.13</v>
      </c>
      <c r="J217" s="121">
        <v>2319.13</v>
      </c>
      <c r="K217" s="121">
        <v>2319.13</v>
      </c>
      <c r="L217" s="121">
        <v>2319.13</v>
      </c>
      <c r="M217" s="121">
        <v>2319.13</v>
      </c>
      <c r="N217" s="121">
        <v>2319.13</v>
      </c>
      <c r="O217" s="121">
        <v>2319.17</v>
      </c>
      <c r="P217" s="131">
        <f t="shared" si="10"/>
        <v>27829.600000000006</v>
      </c>
    </row>
    <row r="218" spans="1:16" ht="15" x14ac:dyDescent="0.25">
      <c r="A218" s="29" t="s">
        <v>79</v>
      </c>
      <c r="B218" s="152">
        <v>61201016</v>
      </c>
      <c r="C218" s="154" t="s">
        <v>233</v>
      </c>
      <c r="D218" s="121">
        <v>0</v>
      </c>
      <c r="E218" s="121">
        <v>0</v>
      </c>
      <c r="F218" s="121">
        <v>0</v>
      </c>
      <c r="G218" s="121">
        <v>0</v>
      </c>
      <c r="H218" s="121">
        <v>0</v>
      </c>
      <c r="I218" s="121">
        <v>0</v>
      </c>
      <c r="J218" s="121">
        <v>0</v>
      </c>
      <c r="K218" s="121">
        <v>0</v>
      </c>
      <c r="L218" s="121">
        <v>0</v>
      </c>
      <c r="M218" s="121">
        <v>0</v>
      </c>
      <c r="N218" s="121">
        <v>0</v>
      </c>
      <c r="O218" s="121">
        <v>0</v>
      </c>
      <c r="P218" s="131">
        <f t="shared" si="10"/>
        <v>0</v>
      </c>
    </row>
    <row r="219" spans="1:16" ht="15" x14ac:dyDescent="0.25">
      <c r="A219" s="29" t="s">
        <v>134</v>
      </c>
      <c r="B219" s="151">
        <v>61201017</v>
      </c>
      <c r="C219" s="154" t="s">
        <v>234</v>
      </c>
      <c r="D219" s="121">
        <v>0</v>
      </c>
      <c r="E219" s="121">
        <v>0</v>
      </c>
      <c r="F219" s="121">
        <v>0</v>
      </c>
      <c r="G219" s="121">
        <v>0</v>
      </c>
      <c r="H219" s="121">
        <v>0</v>
      </c>
      <c r="I219" s="121">
        <v>0</v>
      </c>
      <c r="J219" s="121">
        <v>0</v>
      </c>
      <c r="K219" s="121">
        <v>0</v>
      </c>
      <c r="L219" s="121">
        <v>0</v>
      </c>
      <c r="M219" s="121">
        <v>0</v>
      </c>
      <c r="N219" s="121">
        <v>0</v>
      </c>
      <c r="O219" s="121">
        <v>0</v>
      </c>
      <c r="P219" s="131">
        <f t="shared" si="10"/>
        <v>0</v>
      </c>
    </row>
    <row r="220" spans="1:16" ht="15" x14ac:dyDescent="0.25">
      <c r="A220" s="29" t="s">
        <v>71</v>
      </c>
      <c r="B220" s="152">
        <v>61201018</v>
      </c>
      <c r="C220" s="154" t="s">
        <v>235</v>
      </c>
      <c r="D220" s="121">
        <v>29979.48</v>
      </c>
      <c r="E220" s="121">
        <v>29979.48</v>
      </c>
      <c r="F220" s="121">
        <v>29979.48</v>
      </c>
      <c r="G220" s="121">
        <v>29979.48</v>
      </c>
      <c r="H220" s="121">
        <v>29979.48</v>
      </c>
      <c r="I220" s="121">
        <v>29979.48</v>
      </c>
      <c r="J220" s="121">
        <v>29979.48</v>
      </c>
      <c r="K220" s="121">
        <v>29979.48</v>
      </c>
      <c r="L220" s="121">
        <v>29979.48</v>
      </c>
      <c r="M220" s="121">
        <v>29979.48</v>
      </c>
      <c r="N220" s="121">
        <v>29979.48</v>
      </c>
      <c r="O220" s="121">
        <v>29979.49</v>
      </c>
      <c r="P220" s="131">
        <f t="shared" si="10"/>
        <v>359753.76999999996</v>
      </c>
    </row>
    <row r="221" spans="1:16" ht="15" x14ac:dyDescent="0.25">
      <c r="A221" s="29" t="s">
        <v>134</v>
      </c>
      <c r="B221" s="151">
        <v>61201019</v>
      </c>
      <c r="C221" s="154" t="s">
        <v>236</v>
      </c>
      <c r="D221" s="121">
        <v>0</v>
      </c>
      <c r="E221" s="121">
        <v>0</v>
      </c>
      <c r="F221" s="121">
        <v>0</v>
      </c>
      <c r="G221" s="121">
        <v>0</v>
      </c>
      <c r="H221" s="121">
        <v>0</v>
      </c>
      <c r="I221" s="121">
        <v>0</v>
      </c>
      <c r="J221" s="121">
        <v>0</v>
      </c>
      <c r="K221" s="121">
        <v>0</v>
      </c>
      <c r="L221" s="121">
        <v>0</v>
      </c>
      <c r="M221" s="121">
        <v>0</v>
      </c>
      <c r="N221" s="121">
        <v>0</v>
      </c>
      <c r="O221" s="121">
        <v>0</v>
      </c>
      <c r="P221" s="131">
        <f t="shared" si="10"/>
        <v>0</v>
      </c>
    </row>
    <row r="222" spans="1:16" ht="15" x14ac:dyDescent="0.25">
      <c r="A222" s="29" t="s">
        <v>74</v>
      </c>
      <c r="B222" s="152">
        <v>61201020</v>
      </c>
      <c r="C222" s="154" t="s">
        <v>237</v>
      </c>
      <c r="D222" s="121">
        <v>2365.5100000000002</v>
      </c>
      <c r="E222" s="121">
        <v>2365.5100000000002</v>
      </c>
      <c r="F222" s="121">
        <v>2365.5100000000002</v>
      </c>
      <c r="G222" s="121">
        <v>2365.5100000000002</v>
      </c>
      <c r="H222" s="121">
        <v>2365.5100000000002</v>
      </c>
      <c r="I222" s="121">
        <v>2365.5100000000002</v>
      </c>
      <c r="J222" s="121">
        <v>2365.5100000000002</v>
      </c>
      <c r="K222" s="121">
        <v>2365.5100000000002</v>
      </c>
      <c r="L222" s="121">
        <v>2365.5100000000002</v>
      </c>
      <c r="M222" s="121">
        <v>2365.5100000000002</v>
      </c>
      <c r="N222" s="121">
        <v>2365.5100000000002</v>
      </c>
      <c r="O222" s="121">
        <v>2365.52</v>
      </c>
      <c r="P222" s="131">
        <f t="shared" si="10"/>
        <v>28386.130000000008</v>
      </c>
    </row>
    <row r="223" spans="1:16" ht="15" x14ac:dyDescent="0.25">
      <c r="A223" s="29" t="s">
        <v>43</v>
      </c>
      <c r="B223" s="151">
        <v>61201021</v>
      </c>
      <c r="C223" s="154" t="s">
        <v>238</v>
      </c>
      <c r="D223" s="121">
        <v>0</v>
      </c>
      <c r="E223" s="121">
        <v>0</v>
      </c>
      <c r="F223" s="121">
        <v>0</v>
      </c>
      <c r="G223" s="121">
        <v>0</v>
      </c>
      <c r="H223" s="121">
        <v>0</v>
      </c>
      <c r="I223" s="121">
        <v>0</v>
      </c>
      <c r="J223" s="121">
        <v>0</v>
      </c>
      <c r="K223" s="121">
        <v>0</v>
      </c>
      <c r="L223" s="121">
        <v>0</v>
      </c>
      <c r="M223" s="121">
        <v>0</v>
      </c>
      <c r="N223" s="121">
        <v>0</v>
      </c>
      <c r="O223" s="121">
        <v>0</v>
      </c>
      <c r="P223" s="131">
        <f t="shared" si="10"/>
        <v>0</v>
      </c>
    </row>
    <row r="224" spans="1:16" ht="15" x14ac:dyDescent="0.25">
      <c r="A224" s="29" t="s">
        <v>152</v>
      </c>
      <c r="B224" s="152">
        <v>61301001</v>
      </c>
      <c r="C224" s="154" t="s">
        <v>239</v>
      </c>
      <c r="D224" s="121">
        <v>114084.88</v>
      </c>
      <c r="E224" s="121">
        <v>114084.88</v>
      </c>
      <c r="F224" s="121">
        <v>114084.88</v>
      </c>
      <c r="G224" s="121">
        <v>114084.88</v>
      </c>
      <c r="H224" s="121">
        <v>114084.88</v>
      </c>
      <c r="I224" s="121">
        <v>114084.88</v>
      </c>
      <c r="J224" s="121">
        <v>114084.88</v>
      </c>
      <c r="K224" s="121">
        <v>114084.88</v>
      </c>
      <c r="L224" s="121">
        <v>114084.88</v>
      </c>
      <c r="M224" s="121">
        <v>114084.89</v>
      </c>
      <c r="N224" s="121">
        <v>114084.9</v>
      </c>
      <c r="O224" s="121">
        <v>114084.9</v>
      </c>
      <c r="P224" s="131">
        <f t="shared" si="10"/>
        <v>1369018.6099999999</v>
      </c>
    </row>
    <row r="225" spans="1:16" ht="15" x14ac:dyDescent="0.25">
      <c r="A225" s="29" t="s">
        <v>211</v>
      </c>
      <c r="B225" s="152">
        <v>61401001</v>
      </c>
      <c r="C225" s="154" t="s">
        <v>240</v>
      </c>
      <c r="D225" s="121">
        <v>30074.77</v>
      </c>
      <c r="E225" s="121">
        <v>30074.77</v>
      </c>
      <c r="F225" s="121">
        <v>30074.77</v>
      </c>
      <c r="G225" s="121">
        <v>30074.77</v>
      </c>
      <c r="H225" s="121">
        <v>30074.77</v>
      </c>
      <c r="I225" s="121">
        <v>30074.77</v>
      </c>
      <c r="J225" s="121">
        <v>30074.77</v>
      </c>
      <c r="K225" s="121">
        <v>30074.77</v>
      </c>
      <c r="L225" s="121">
        <v>30074.77</v>
      </c>
      <c r="M225" s="121">
        <v>30074.77</v>
      </c>
      <c r="N225" s="121">
        <v>30074.75</v>
      </c>
      <c r="O225" s="121">
        <v>30074.75</v>
      </c>
      <c r="P225" s="131">
        <f t="shared" si="10"/>
        <v>360897.2</v>
      </c>
    </row>
    <row r="226" spans="1:16" ht="15" x14ac:dyDescent="0.25">
      <c r="A226" s="29" t="s">
        <v>17</v>
      </c>
      <c r="B226" s="152">
        <v>61501001</v>
      </c>
      <c r="C226" s="154" t="s">
        <v>241</v>
      </c>
      <c r="D226" s="121">
        <v>8079.89</v>
      </c>
      <c r="E226" s="121">
        <v>8079.89</v>
      </c>
      <c r="F226" s="121">
        <v>8079.89</v>
      </c>
      <c r="G226" s="121">
        <v>8079.89</v>
      </c>
      <c r="H226" s="121">
        <v>8079.89</v>
      </c>
      <c r="I226" s="121">
        <v>8079.89</v>
      </c>
      <c r="J226" s="121">
        <v>8079.89</v>
      </c>
      <c r="K226" s="121">
        <v>8079.89</v>
      </c>
      <c r="L226" s="121">
        <v>8079.89</v>
      </c>
      <c r="M226" s="121">
        <v>8079.89</v>
      </c>
      <c r="N226" s="121">
        <v>8079.89</v>
      </c>
      <c r="O226" s="121">
        <v>8079.86</v>
      </c>
      <c r="P226" s="131">
        <f t="shared" si="10"/>
        <v>96958.650000000009</v>
      </c>
    </row>
    <row r="227" spans="1:16" ht="15" x14ac:dyDescent="0.25">
      <c r="A227" s="29" t="s">
        <v>211</v>
      </c>
      <c r="B227" s="153">
        <v>61501002</v>
      </c>
      <c r="C227" s="154" t="s">
        <v>242</v>
      </c>
      <c r="D227" s="121">
        <v>0</v>
      </c>
      <c r="E227" s="121">
        <v>0</v>
      </c>
      <c r="F227" s="121">
        <v>0</v>
      </c>
      <c r="G227" s="121">
        <v>0</v>
      </c>
      <c r="H227" s="121">
        <v>0</v>
      </c>
      <c r="I227" s="121">
        <v>0</v>
      </c>
      <c r="J227" s="121">
        <v>0</v>
      </c>
      <c r="K227" s="121">
        <v>0</v>
      </c>
      <c r="L227" s="121">
        <v>0</v>
      </c>
      <c r="M227" s="121">
        <v>0</v>
      </c>
      <c r="N227" s="121">
        <v>0</v>
      </c>
      <c r="O227" s="121">
        <v>733.53</v>
      </c>
      <c r="P227" s="131">
        <f t="shared" si="10"/>
        <v>733.53</v>
      </c>
    </row>
    <row r="228" spans="1:16" ht="15" x14ac:dyDescent="0.25">
      <c r="A228" s="29"/>
      <c r="B228" s="153">
        <v>61701001</v>
      </c>
      <c r="C228" s="154" t="s">
        <v>243</v>
      </c>
      <c r="D228" s="121">
        <v>0</v>
      </c>
      <c r="E228" s="121">
        <v>0</v>
      </c>
      <c r="F228" s="121">
        <v>0</v>
      </c>
      <c r="G228" s="121">
        <v>0</v>
      </c>
      <c r="H228" s="121">
        <v>0</v>
      </c>
      <c r="I228" s="121">
        <v>0</v>
      </c>
      <c r="J228" s="121">
        <v>0</v>
      </c>
      <c r="K228" s="121">
        <v>0</v>
      </c>
      <c r="L228" s="121">
        <v>0</v>
      </c>
      <c r="M228" s="121">
        <v>0</v>
      </c>
      <c r="N228" s="121">
        <v>0</v>
      </c>
      <c r="O228" s="121">
        <v>0</v>
      </c>
      <c r="P228" s="131">
        <f t="shared" si="10"/>
        <v>0</v>
      </c>
    </row>
    <row r="229" spans="1:16" ht="15" x14ac:dyDescent="0.25">
      <c r="A229" s="29"/>
      <c r="B229" s="153">
        <v>61701002</v>
      </c>
      <c r="C229" s="154" t="s">
        <v>244</v>
      </c>
      <c r="D229" s="121">
        <v>0</v>
      </c>
      <c r="E229" s="121">
        <v>0</v>
      </c>
      <c r="F229" s="121">
        <v>0</v>
      </c>
      <c r="G229" s="121">
        <v>0</v>
      </c>
      <c r="H229" s="121">
        <v>0</v>
      </c>
      <c r="I229" s="121">
        <v>0</v>
      </c>
      <c r="J229" s="121">
        <v>0</v>
      </c>
      <c r="K229" s="121">
        <v>0</v>
      </c>
      <c r="L229" s="121">
        <v>0</v>
      </c>
      <c r="M229" s="121">
        <v>0</v>
      </c>
      <c r="N229" s="121">
        <v>0</v>
      </c>
      <c r="O229" s="121">
        <v>0</v>
      </c>
      <c r="P229" s="131">
        <f t="shared" si="10"/>
        <v>0</v>
      </c>
    </row>
    <row r="230" spans="1:16" ht="15" x14ac:dyDescent="0.25">
      <c r="A230" s="29"/>
      <c r="B230" s="153">
        <v>61701003</v>
      </c>
      <c r="C230" s="154" t="s">
        <v>245</v>
      </c>
      <c r="D230" s="121">
        <v>0</v>
      </c>
      <c r="E230" s="121">
        <v>0</v>
      </c>
      <c r="F230" s="121">
        <v>0</v>
      </c>
      <c r="G230" s="121">
        <v>0</v>
      </c>
      <c r="H230" s="121">
        <v>0</v>
      </c>
      <c r="I230" s="121">
        <v>0</v>
      </c>
      <c r="J230" s="121">
        <v>0</v>
      </c>
      <c r="K230" s="121">
        <v>0</v>
      </c>
      <c r="L230" s="121">
        <v>0</v>
      </c>
      <c r="M230" s="121">
        <v>0</v>
      </c>
      <c r="N230" s="121">
        <v>0</v>
      </c>
      <c r="O230" s="121">
        <v>0</v>
      </c>
      <c r="P230" s="131">
        <f t="shared" si="10"/>
        <v>0</v>
      </c>
    </row>
    <row r="231" spans="1:16" ht="15" x14ac:dyDescent="0.25">
      <c r="A231" s="29" t="s">
        <v>211</v>
      </c>
      <c r="B231" s="153">
        <v>61701004</v>
      </c>
      <c r="C231" s="154" t="s">
        <v>246</v>
      </c>
      <c r="D231" s="121">
        <v>0</v>
      </c>
      <c r="E231" s="121">
        <v>0</v>
      </c>
      <c r="F231" s="121">
        <v>0</v>
      </c>
      <c r="G231" s="121">
        <v>0</v>
      </c>
      <c r="H231" s="121">
        <v>0</v>
      </c>
      <c r="I231" s="121">
        <v>0</v>
      </c>
      <c r="J231" s="121">
        <v>0</v>
      </c>
      <c r="K231" s="121">
        <v>0</v>
      </c>
      <c r="L231" s="121">
        <v>0</v>
      </c>
      <c r="M231" s="121">
        <v>0</v>
      </c>
      <c r="N231" s="121">
        <v>0</v>
      </c>
      <c r="O231" s="121">
        <v>0</v>
      </c>
      <c r="P231" s="131">
        <f t="shared" si="10"/>
        <v>0</v>
      </c>
    </row>
    <row r="232" spans="1:16" ht="15" x14ac:dyDescent="0.25">
      <c r="A232" s="29" t="s">
        <v>56</v>
      </c>
      <c r="B232" s="153">
        <v>61701005</v>
      </c>
      <c r="C232" s="154" t="s">
        <v>247</v>
      </c>
      <c r="D232" s="121">
        <v>0</v>
      </c>
      <c r="E232" s="121">
        <v>0</v>
      </c>
      <c r="F232" s="121">
        <v>0</v>
      </c>
      <c r="G232" s="121">
        <v>0</v>
      </c>
      <c r="H232" s="121">
        <v>0</v>
      </c>
      <c r="I232" s="121">
        <v>0</v>
      </c>
      <c r="J232" s="121">
        <v>0</v>
      </c>
      <c r="K232" s="121">
        <v>0</v>
      </c>
      <c r="L232" s="121">
        <v>0</v>
      </c>
      <c r="M232" s="121">
        <v>0</v>
      </c>
      <c r="N232" s="121">
        <v>0</v>
      </c>
      <c r="O232" s="121">
        <v>0</v>
      </c>
      <c r="P232" s="131">
        <f t="shared" si="10"/>
        <v>0</v>
      </c>
    </row>
    <row r="233" spans="1:16" ht="15" x14ac:dyDescent="0.25">
      <c r="A233" s="29" t="s">
        <v>314</v>
      </c>
      <c r="B233" s="153">
        <v>61701006</v>
      </c>
      <c r="C233" s="154" t="s">
        <v>317</v>
      </c>
      <c r="D233" s="121">
        <v>47627.92</v>
      </c>
      <c r="E233" s="121">
        <v>47627.92</v>
      </c>
      <c r="F233" s="121">
        <v>47627.92</v>
      </c>
      <c r="G233" s="121">
        <v>47627.92</v>
      </c>
      <c r="H233" s="121">
        <v>47627.92</v>
      </c>
      <c r="I233" s="121">
        <v>47627.92</v>
      </c>
      <c r="J233" s="121">
        <v>47627.92</v>
      </c>
      <c r="K233" s="121">
        <v>47627.92</v>
      </c>
      <c r="L233" s="121">
        <v>47627.92</v>
      </c>
      <c r="M233" s="121">
        <v>47627.92</v>
      </c>
      <c r="N233" s="121">
        <v>47627.92</v>
      </c>
      <c r="O233" s="121">
        <v>47627.88</v>
      </c>
      <c r="P233" s="131">
        <f>SUM(D233:O233)</f>
        <v>571534.99999999988</v>
      </c>
    </row>
    <row r="234" spans="1:16" ht="15" x14ac:dyDescent="0.25">
      <c r="A234" s="29" t="s">
        <v>29</v>
      </c>
      <c r="B234" s="153">
        <v>61901001</v>
      </c>
      <c r="C234" s="154" t="s">
        <v>248</v>
      </c>
      <c r="D234" s="121">
        <v>0</v>
      </c>
      <c r="E234" s="121">
        <v>0</v>
      </c>
      <c r="F234" s="121">
        <v>0</v>
      </c>
      <c r="G234" s="121">
        <v>0</v>
      </c>
      <c r="H234" s="121">
        <v>0</v>
      </c>
      <c r="I234" s="121">
        <v>0</v>
      </c>
      <c r="J234" s="121">
        <v>0</v>
      </c>
      <c r="K234" s="121">
        <v>0</v>
      </c>
      <c r="L234" s="121">
        <v>0</v>
      </c>
      <c r="M234" s="121">
        <v>0</v>
      </c>
      <c r="N234" s="121">
        <v>0</v>
      </c>
      <c r="O234" s="121">
        <v>0</v>
      </c>
      <c r="P234" s="131">
        <f t="shared" si="10"/>
        <v>0</v>
      </c>
    </row>
    <row r="235" spans="1:16" ht="15" x14ac:dyDescent="0.2">
      <c r="A235" s="49"/>
      <c r="B235" s="60">
        <v>62</v>
      </c>
      <c r="C235" s="50" t="s">
        <v>249</v>
      </c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95"/>
    </row>
    <row r="236" spans="1:16" ht="15" x14ac:dyDescent="0.25">
      <c r="A236" s="24" t="s">
        <v>152</v>
      </c>
      <c r="B236" s="53">
        <v>62101001</v>
      </c>
      <c r="C236" s="26" t="s">
        <v>206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55">
        <f>+D236+E236+F236+G236+H236+I236+J236+K236+L236+M236+N236+O236</f>
        <v>0</v>
      </c>
    </row>
    <row r="237" spans="1:16" ht="15" x14ac:dyDescent="0.25">
      <c r="A237" s="34" t="s">
        <v>152</v>
      </c>
      <c r="B237" s="56">
        <v>62101002</v>
      </c>
      <c r="C237" s="36" t="s">
        <v>250</v>
      </c>
      <c r="D237" s="37">
        <v>15552.76</v>
      </c>
      <c r="E237" s="37">
        <v>15552.76</v>
      </c>
      <c r="F237" s="37">
        <v>15552.76</v>
      </c>
      <c r="G237" s="37">
        <v>15552.76</v>
      </c>
      <c r="H237" s="37">
        <v>15552.76</v>
      </c>
      <c r="I237" s="37">
        <v>15552.76</v>
      </c>
      <c r="J237" s="37">
        <v>15552.76</v>
      </c>
      <c r="K237" s="37">
        <v>15552.76</v>
      </c>
      <c r="L237" s="37">
        <v>15552.76</v>
      </c>
      <c r="M237" s="37">
        <v>15552.76</v>
      </c>
      <c r="N237" s="37">
        <v>15552.76</v>
      </c>
      <c r="O237" s="37">
        <v>15552.77</v>
      </c>
      <c r="P237" s="83">
        <f>+D237+E237+F237+G237+H237+I237+J237+K237+L237+M237+N237+O237</f>
        <v>186633.13</v>
      </c>
    </row>
    <row r="238" spans="1:16" ht="15" x14ac:dyDescent="0.2">
      <c r="A238" s="49"/>
      <c r="B238" s="40">
        <v>63</v>
      </c>
      <c r="C238" s="50" t="s">
        <v>251</v>
      </c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92"/>
    </row>
    <row r="239" spans="1:16" ht="15" x14ac:dyDescent="0.25">
      <c r="A239" s="24" t="s">
        <v>17</v>
      </c>
      <c r="B239" s="155">
        <v>63101001</v>
      </c>
      <c r="C239" s="154" t="s">
        <v>252</v>
      </c>
      <c r="D239" s="121">
        <v>24091.26</v>
      </c>
      <c r="E239" s="121">
        <v>24091.26</v>
      </c>
      <c r="F239" s="121">
        <v>24091.26</v>
      </c>
      <c r="G239" s="121">
        <v>24091.26</v>
      </c>
      <c r="H239" s="121">
        <v>24091.26</v>
      </c>
      <c r="I239" s="121">
        <v>24091.26</v>
      </c>
      <c r="J239" s="121">
        <v>24091.26</v>
      </c>
      <c r="K239" s="121">
        <v>24091.26</v>
      </c>
      <c r="L239" s="121">
        <v>24091.26</v>
      </c>
      <c r="M239" s="121">
        <v>24091.26</v>
      </c>
      <c r="N239" s="121">
        <v>24091.26</v>
      </c>
      <c r="O239" s="121">
        <v>24091.29</v>
      </c>
      <c r="P239" s="131">
        <f t="shared" ref="P239:P244" si="11">+D239+E239+F239+G239+H239+I239+J239+K239+L239+M239+N239+O239</f>
        <v>289095.15000000002</v>
      </c>
    </row>
    <row r="240" spans="1:16" ht="15" x14ac:dyDescent="0.25">
      <c r="A240" s="29" t="s">
        <v>17</v>
      </c>
      <c r="B240" s="153">
        <v>63101002</v>
      </c>
      <c r="C240" s="154" t="s">
        <v>253</v>
      </c>
      <c r="D240" s="121">
        <v>1113.05</v>
      </c>
      <c r="E240" s="121">
        <v>1113.05</v>
      </c>
      <c r="F240" s="121">
        <v>1113.05</v>
      </c>
      <c r="G240" s="121">
        <v>1113.05</v>
      </c>
      <c r="H240" s="121">
        <v>1113.05</v>
      </c>
      <c r="I240" s="121">
        <v>1113.05</v>
      </c>
      <c r="J240" s="121">
        <v>1113.05</v>
      </c>
      <c r="K240" s="121">
        <v>1113.05</v>
      </c>
      <c r="L240" s="121">
        <v>1113.05</v>
      </c>
      <c r="M240" s="121">
        <v>1113.05</v>
      </c>
      <c r="N240" s="121">
        <v>1113.05</v>
      </c>
      <c r="O240" s="121">
        <v>1113.04</v>
      </c>
      <c r="P240" s="131">
        <f t="shared" si="11"/>
        <v>13356.589999999997</v>
      </c>
    </row>
    <row r="241" spans="1:16" ht="15" x14ac:dyDescent="0.25">
      <c r="A241" s="29" t="s">
        <v>17</v>
      </c>
      <c r="B241" s="155">
        <v>63101003</v>
      </c>
      <c r="C241" s="154" t="s">
        <v>254</v>
      </c>
      <c r="D241" s="121">
        <v>20710.939999999999</v>
      </c>
      <c r="E241" s="121">
        <v>20710.939999999999</v>
      </c>
      <c r="F241" s="121">
        <v>20710.939999999999</v>
      </c>
      <c r="G241" s="121">
        <v>20710.939999999999</v>
      </c>
      <c r="H241" s="121">
        <v>20710.939999999999</v>
      </c>
      <c r="I241" s="121">
        <v>20710.939999999999</v>
      </c>
      <c r="J241" s="121">
        <v>20710.939999999999</v>
      </c>
      <c r="K241" s="121">
        <v>20710.939999999999</v>
      </c>
      <c r="L241" s="121">
        <v>20710.939999999999</v>
      </c>
      <c r="M241" s="121">
        <v>20710.939999999999</v>
      </c>
      <c r="N241" s="121">
        <v>20710.939999999999</v>
      </c>
      <c r="O241" s="121">
        <v>20710.95</v>
      </c>
      <c r="P241" s="131">
        <f t="shared" si="11"/>
        <v>248531.29</v>
      </c>
    </row>
    <row r="242" spans="1:16" ht="15" x14ac:dyDescent="0.25">
      <c r="A242" s="29" t="s">
        <v>17</v>
      </c>
      <c r="B242" s="153">
        <v>63101004</v>
      </c>
      <c r="C242" s="154" t="s">
        <v>255</v>
      </c>
      <c r="D242" s="121">
        <v>8393.67</v>
      </c>
      <c r="E242" s="121">
        <v>8393.67</v>
      </c>
      <c r="F242" s="121">
        <v>8393.67</v>
      </c>
      <c r="G242" s="121">
        <v>8393.67</v>
      </c>
      <c r="H242" s="121">
        <v>8393.67</v>
      </c>
      <c r="I242" s="121">
        <v>8393.67</v>
      </c>
      <c r="J242" s="121">
        <v>8393.67</v>
      </c>
      <c r="K242" s="121">
        <v>8393.67</v>
      </c>
      <c r="L242" s="121">
        <v>8393.67</v>
      </c>
      <c r="M242" s="121">
        <v>8393.67</v>
      </c>
      <c r="N242" s="121">
        <v>8393.67</v>
      </c>
      <c r="O242" s="121">
        <v>8393.6200000000008</v>
      </c>
      <c r="P242" s="131">
        <f t="shared" si="11"/>
        <v>100723.98999999999</v>
      </c>
    </row>
    <row r="243" spans="1:16" ht="15" x14ac:dyDescent="0.25">
      <c r="A243" s="29" t="s">
        <v>17</v>
      </c>
      <c r="B243" s="155">
        <v>63101005</v>
      </c>
      <c r="C243" s="154" t="s">
        <v>256</v>
      </c>
      <c r="D243" s="121">
        <v>3013.15</v>
      </c>
      <c r="E243" s="121">
        <v>3013.15</v>
      </c>
      <c r="F243" s="121">
        <v>3013.15</v>
      </c>
      <c r="G243" s="121">
        <v>3013.15</v>
      </c>
      <c r="H243" s="121">
        <v>3013.15</v>
      </c>
      <c r="I243" s="121">
        <v>3013.15</v>
      </c>
      <c r="J243" s="121">
        <v>3013.15</v>
      </c>
      <c r="K243" s="121">
        <v>3013.15</v>
      </c>
      <c r="L243" s="121">
        <v>3013.15</v>
      </c>
      <c r="M243" s="121">
        <v>3013.15</v>
      </c>
      <c r="N243" s="121">
        <v>3013.15</v>
      </c>
      <c r="O243" s="121">
        <v>3013.18</v>
      </c>
      <c r="P243" s="131">
        <f t="shared" si="11"/>
        <v>36157.830000000009</v>
      </c>
    </row>
    <row r="244" spans="1:16" ht="15" x14ac:dyDescent="0.25">
      <c r="A244" s="34" t="s">
        <v>211</v>
      </c>
      <c r="B244" s="153">
        <v>63101006</v>
      </c>
      <c r="C244" s="154" t="s">
        <v>257</v>
      </c>
      <c r="D244" s="121">
        <v>957.21</v>
      </c>
      <c r="E244" s="121">
        <v>957.21</v>
      </c>
      <c r="F244" s="121">
        <v>957.21</v>
      </c>
      <c r="G244" s="121">
        <v>957.21</v>
      </c>
      <c r="H244" s="121">
        <v>957.21</v>
      </c>
      <c r="I244" s="121">
        <v>957.21</v>
      </c>
      <c r="J244" s="121">
        <v>957.21</v>
      </c>
      <c r="K244" s="121">
        <v>957.21</v>
      </c>
      <c r="L244" s="121">
        <v>957.21</v>
      </c>
      <c r="M244" s="121">
        <v>957.21</v>
      </c>
      <c r="N244" s="121">
        <v>957.21</v>
      </c>
      <c r="O244" s="121">
        <v>957.18</v>
      </c>
      <c r="P244" s="131">
        <f t="shared" si="11"/>
        <v>11486.489999999998</v>
      </c>
    </row>
    <row r="245" spans="1:16" ht="15" x14ac:dyDescent="0.25">
      <c r="A245" s="39"/>
      <c r="B245" s="40">
        <v>69</v>
      </c>
      <c r="C245" s="50" t="s">
        <v>258</v>
      </c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125"/>
    </row>
    <row r="246" spans="1:16" ht="15" x14ac:dyDescent="0.25">
      <c r="A246" s="24" t="s">
        <v>160</v>
      </c>
      <c r="B246" s="151">
        <v>69101001</v>
      </c>
      <c r="C246" s="154" t="s">
        <v>259</v>
      </c>
      <c r="D246" s="121">
        <v>416.67</v>
      </c>
      <c r="E246" s="121">
        <v>416.67</v>
      </c>
      <c r="F246" s="121">
        <v>416.67</v>
      </c>
      <c r="G246" s="121">
        <v>416.67</v>
      </c>
      <c r="H246" s="121">
        <v>416.67</v>
      </c>
      <c r="I246" s="121">
        <v>416.67</v>
      </c>
      <c r="J246" s="121">
        <v>416.67</v>
      </c>
      <c r="K246" s="121">
        <v>416.67</v>
      </c>
      <c r="L246" s="121">
        <v>416.67</v>
      </c>
      <c r="M246" s="121">
        <v>416.67</v>
      </c>
      <c r="N246" s="121">
        <v>416.67</v>
      </c>
      <c r="O246" s="121">
        <v>416.63</v>
      </c>
      <c r="P246" s="131">
        <f>+D246+E246+F246+G246+H246+I246+J246+K246+L246+M246+N246+O246</f>
        <v>5000</v>
      </c>
    </row>
    <row r="247" spans="1:16" ht="15" x14ac:dyDescent="0.25">
      <c r="A247" s="29" t="s">
        <v>134</v>
      </c>
      <c r="B247" s="152">
        <v>69101002</v>
      </c>
      <c r="C247" s="154" t="s">
        <v>260</v>
      </c>
      <c r="D247" s="121">
        <v>9541.64</v>
      </c>
      <c r="E247" s="121">
        <v>9541.64</v>
      </c>
      <c r="F247" s="121">
        <v>9541.64</v>
      </c>
      <c r="G247" s="121">
        <v>9541.64</v>
      </c>
      <c r="H247" s="121">
        <v>9541.64</v>
      </c>
      <c r="I247" s="121">
        <v>9541.64</v>
      </c>
      <c r="J247" s="121">
        <v>9541.64</v>
      </c>
      <c r="K247" s="121">
        <v>9541.64</v>
      </c>
      <c r="L247" s="121">
        <v>9541.64</v>
      </c>
      <c r="M247" s="121">
        <v>9541.64</v>
      </c>
      <c r="N247" s="121">
        <v>9541.64</v>
      </c>
      <c r="O247" s="121">
        <v>9541.6</v>
      </c>
      <c r="P247" s="131">
        <f>+D247+E247+F247+G247+H247+I247+J247+K247+L247+M247+N247+O247</f>
        <v>114499.64</v>
      </c>
    </row>
    <row r="248" spans="1:16" ht="15" x14ac:dyDescent="0.25">
      <c r="A248" s="34" t="s">
        <v>211</v>
      </c>
      <c r="B248" s="156">
        <v>69101003</v>
      </c>
      <c r="C248" s="154" t="s">
        <v>261</v>
      </c>
      <c r="D248" s="121">
        <v>0</v>
      </c>
      <c r="E248" s="121">
        <v>0</v>
      </c>
      <c r="F248" s="121">
        <v>0</v>
      </c>
      <c r="G248" s="121">
        <v>0</v>
      </c>
      <c r="H248" s="121">
        <v>0</v>
      </c>
      <c r="I248" s="121">
        <v>0</v>
      </c>
      <c r="J248" s="121">
        <v>0</v>
      </c>
      <c r="K248" s="121">
        <v>0</v>
      </c>
      <c r="L248" s="121">
        <v>0</v>
      </c>
      <c r="M248" s="121">
        <v>0</v>
      </c>
      <c r="N248" s="121">
        <v>0</v>
      </c>
      <c r="O248" s="121">
        <v>0</v>
      </c>
      <c r="P248" s="131">
        <f>+D248+E248+F248+G248+H248+I248+J248+K248+L248+M248+N248+O248</f>
        <v>0</v>
      </c>
    </row>
    <row r="249" spans="1:16" ht="15" x14ac:dyDescent="0.25">
      <c r="A249" s="97"/>
      <c r="B249" s="157"/>
      <c r="C249" s="158" t="s">
        <v>262</v>
      </c>
      <c r="D249" s="159">
        <f t="shared" ref="D249:O249" si="12">SUM(D203:D248)</f>
        <v>1086663.5499999998</v>
      </c>
      <c r="E249" s="159">
        <f t="shared" si="12"/>
        <v>1086663.5499999998</v>
      </c>
      <c r="F249" s="159">
        <f t="shared" si="12"/>
        <v>1086663.5499999998</v>
      </c>
      <c r="G249" s="159">
        <f t="shared" si="12"/>
        <v>1086663.5499999998</v>
      </c>
      <c r="H249" s="159">
        <f t="shared" si="12"/>
        <v>1086663.5499999998</v>
      </c>
      <c r="I249" s="159">
        <f t="shared" si="12"/>
        <v>1086663.5499999998</v>
      </c>
      <c r="J249" s="159">
        <f t="shared" si="12"/>
        <v>1086663.5499999998</v>
      </c>
      <c r="K249" s="159">
        <f t="shared" si="12"/>
        <v>1086663.5499999998</v>
      </c>
      <c r="L249" s="159">
        <f t="shared" si="12"/>
        <v>1086663.5499999998</v>
      </c>
      <c r="M249" s="159">
        <f t="shared" si="12"/>
        <v>1086663.5599999998</v>
      </c>
      <c r="N249" s="159">
        <f t="shared" si="12"/>
        <v>1086663.5499999998</v>
      </c>
      <c r="O249" s="159">
        <f t="shared" si="12"/>
        <v>1087397.0200000003</v>
      </c>
      <c r="P249" s="160">
        <f>SUM(P203:P248)</f>
        <v>13040696.080000002</v>
      </c>
    </row>
    <row r="250" spans="1:16" ht="15" x14ac:dyDescent="0.2">
      <c r="A250" s="77"/>
      <c r="B250" s="78">
        <v>8</v>
      </c>
      <c r="C250" s="79" t="s">
        <v>263</v>
      </c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9"/>
    </row>
    <row r="251" spans="1:16" ht="15" x14ac:dyDescent="0.25">
      <c r="A251" s="39"/>
      <c r="B251" s="40">
        <v>81</v>
      </c>
      <c r="C251" s="50" t="s">
        <v>264</v>
      </c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124"/>
    </row>
    <row r="252" spans="1:16" ht="15" x14ac:dyDescent="0.25">
      <c r="A252" s="24" t="s">
        <v>211</v>
      </c>
      <c r="B252" s="151">
        <v>81101001</v>
      </c>
      <c r="C252" s="154" t="s">
        <v>265</v>
      </c>
      <c r="D252" s="162">
        <v>12607385.779999999</v>
      </c>
      <c r="E252" s="162">
        <v>12607385.779999999</v>
      </c>
      <c r="F252" s="162">
        <v>12607385.779999999</v>
      </c>
      <c r="G252" s="162">
        <v>12607385.779999999</v>
      </c>
      <c r="H252" s="162">
        <v>12607385.779999999</v>
      </c>
      <c r="I252" s="162">
        <v>12607385.779999999</v>
      </c>
      <c r="J252" s="162">
        <v>12607385.779999999</v>
      </c>
      <c r="K252" s="162">
        <v>12607385.779999999</v>
      </c>
      <c r="L252" s="162">
        <v>12607385.779999999</v>
      </c>
      <c r="M252" s="162">
        <v>12607385.779999999</v>
      </c>
      <c r="N252" s="162">
        <v>12607385.779999999</v>
      </c>
      <c r="O252" s="162">
        <v>12607385.859999999</v>
      </c>
      <c r="P252" s="131">
        <f t="shared" ref="P252:P268" si="13">+D252+E252+F252+G252+H252+I252+J252+K252+L252+M252+N252+O252</f>
        <v>151288629.44</v>
      </c>
    </row>
    <row r="253" spans="1:16" ht="15" x14ac:dyDescent="0.25">
      <c r="A253" s="29" t="s">
        <v>211</v>
      </c>
      <c r="B253" s="152">
        <v>81101002</v>
      </c>
      <c r="C253" s="154" t="s">
        <v>266</v>
      </c>
      <c r="D253" s="121">
        <v>2229307.7799999998</v>
      </c>
      <c r="E253" s="121">
        <v>2229307.7799999998</v>
      </c>
      <c r="F253" s="121">
        <v>2229307.7799999998</v>
      </c>
      <c r="G253" s="121">
        <v>2229307.7799999998</v>
      </c>
      <c r="H253" s="121">
        <v>2229307.7799999998</v>
      </c>
      <c r="I253" s="121">
        <v>2229307.7799999998</v>
      </c>
      <c r="J253" s="121">
        <v>2229307.7799999998</v>
      </c>
      <c r="K253" s="121">
        <v>2229307.7799999998</v>
      </c>
      <c r="L253" s="121">
        <v>2229307.7799999998</v>
      </c>
      <c r="M253" s="121">
        <v>2229307.7799999998</v>
      </c>
      <c r="N253" s="121">
        <v>2229307.77</v>
      </c>
      <c r="O253" s="121">
        <v>2229307.7599999998</v>
      </c>
      <c r="P253" s="131">
        <f t="shared" si="13"/>
        <v>26751693.329999998</v>
      </c>
    </row>
    <row r="254" spans="1:16" ht="15" x14ac:dyDescent="0.25">
      <c r="A254" s="29" t="s">
        <v>211</v>
      </c>
      <c r="B254" s="152">
        <v>81101003</v>
      </c>
      <c r="C254" s="154" t="s">
        <v>267</v>
      </c>
      <c r="D254" s="121">
        <v>863613.67</v>
      </c>
      <c r="E254" s="121">
        <v>863613.67</v>
      </c>
      <c r="F254" s="121">
        <v>863613.67</v>
      </c>
      <c r="G254" s="121">
        <v>863613.67</v>
      </c>
      <c r="H254" s="121">
        <v>863613.67</v>
      </c>
      <c r="I254" s="121">
        <v>863613.67</v>
      </c>
      <c r="J254" s="121">
        <v>863613.67</v>
      </c>
      <c r="K254" s="121">
        <v>863613.67</v>
      </c>
      <c r="L254" s="121">
        <v>863613.67</v>
      </c>
      <c r="M254" s="121">
        <v>863613.67</v>
      </c>
      <c r="N254" s="121">
        <v>863613.67</v>
      </c>
      <c r="O254" s="121">
        <v>863613.63</v>
      </c>
      <c r="P254" s="131">
        <f t="shared" si="13"/>
        <v>10363364.000000002</v>
      </c>
    </row>
    <row r="255" spans="1:16" ht="15" x14ac:dyDescent="0.25">
      <c r="A255" s="29" t="s">
        <v>211</v>
      </c>
      <c r="B255" s="152">
        <v>81101004</v>
      </c>
      <c r="C255" s="154" t="s">
        <v>268</v>
      </c>
      <c r="D255" s="121">
        <v>585564.43999999994</v>
      </c>
      <c r="E255" s="121">
        <v>585564.43999999994</v>
      </c>
      <c r="F255" s="121">
        <v>585564.43999999994</v>
      </c>
      <c r="G255" s="121">
        <v>585564.43999999994</v>
      </c>
      <c r="H255" s="121">
        <v>585564.43999999994</v>
      </c>
      <c r="I255" s="121">
        <v>585564.43999999994</v>
      </c>
      <c r="J255" s="121">
        <v>585564.43999999994</v>
      </c>
      <c r="K255" s="121">
        <v>585564.44999999995</v>
      </c>
      <c r="L255" s="121">
        <v>585564.44999999995</v>
      </c>
      <c r="M255" s="121">
        <v>585564.44999999995</v>
      </c>
      <c r="N255" s="121">
        <v>585564.44999999995</v>
      </c>
      <c r="O255" s="121">
        <v>585564.44999999995</v>
      </c>
      <c r="P255" s="131">
        <f t="shared" si="13"/>
        <v>7026773.3300000001</v>
      </c>
    </row>
    <row r="256" spans="1:16" ht="15" x14ac:dyDescent="0.25">
      <c r="A256" s="29" t="s">
        <v>211</v>
      </c>
      <c r="B256" s="152">
        <v>81101005</v>
      </c>
      <c r="C256" s="154" t="s">
        <v>269</v>
      </c>
      <c r="D256" s="121">
        <v>728004</v>
      </c>
      <c r="E256" s="121">
        <v>728004</v>
      </c>
      <c r="F256" s="121">
        <v>728004</v>
      </c>
      <c r="G256" s="121">
        <v>728004</v>
      </c>
      <c r="H256" s="121">
        <v>728004</v>
      </c>
      <c r="I256" s="121">
        <v>728004</v>
      </c>
      <c r="J256" s="121">
        <v>728004</v>
      </c>
      <c r="K256" s="121">
        <v>728004</v>
      </c>
      <c r="L256" s="121">
        <v>728004</v>
      </c>
      <c r="M256" s="121">
        <v>728004</v>
      </c>
      <c r="N256" s="121">
        <v>728004</v>
      </c>
      <c r="O256" s="121">
        <v>728004</v>
      </c>
      <c r="P256" s="131">
        <f t="shared" si="13"/>
        <v>8736048</v>
      </c>
    </row>
    <row r="257" spans="1:16" ht="15" x14ac:dyDescent="0.25">
      <c r="A257" s="29" t="s">
        <v>211</v>
      </c>
      <c r="B257" s="152">
        <v>81101008</v>
      </c>
      <c r="C257" s="163" t="s">
        <v>270</v>
      </c>
      <c r="D257" s="121">
        <v>0</v>
      </c>
      <c r="E257" s="121">
        <v>0</v>
      </c>
      <c r="F257" s="121">
        <v>0</v>
      </c>
      <c r="G257" s="121">
        <v>0</v>
      </c>
      <c r="H257" s="121">
        <v>0</v>
      </c>
      <c r="I257" s="121">
        <v>0</v>
      </c>
      <c r="J257" s="121">
        <v>0</v>
      </c>
      <c r="K257" s="121">
        <v>0</v>
      </c>
      <c r="L257" s="121">
        <v>0</v>
      </c>
      <c r="M257" s="121">
        <v>0</v>
      </c>
      <c r="N257" s="121">
        <v>0</v>
      </c>
      <c r="O257" s="121">
        <v>0</v>
      </c>
      <c r="P257" s="131">
        <f t="shared" si="13"/>
        <v>0</v>
      </c>
    </row>
    <row r="258" spans="1:16" ht="15" x14ac:dyDescent="0.25">
      <c r="A258" s="29" t="s">
        <v>211</v>
      </c>
      <c r="B258" s="152">
        <v>81101010</v>
      </c>
      <c r="C258" s="154" t="s">
        <v>271</v>
      </c>
      <c r="D258" s="121">
        <v>0</v>
      </c>
      <c r="E258" s="121">
        <v>0</v>
      </c>
      <c r="F258" s="121">
        <v>0</v>
      </c>
      <c r="G258" s="121">
        <v>0</v>
      </c>
      <c r="H258" s="121">
        <v>0</v>
      </c>
      <c r="I258" s="121">
        <v>0</v>
      </c>
      <c r="J258" s="121">
        <v>0</v>
      </c>
      <c r="K258" s="121">
        <v>0</v>
      </c>
      <c r="L258" s="121">
        <v>0</v>
      </c>
      <c r="M258" s="121">
        <v>0</v>
      </c>
      <c r="N258" s="121">
        <v>0</v>
      </c>
      <c r="O258" s="121">
        <v>0</v>
      </c>
      <c r="P258" s="131">
        <f t="shared" si="13"/>
        <v>0</v>
      </c>
    </row>
    <row r="259" spans="1:16" ht="15" x14ac:dyDescent="0.25">
      <c r="A259" s="29" t="s">
        <v>211</v>
      </c>
      <c r="B259" s="152">
        <v>81101011</v>
      </c>
      <c r="C259" s="154" t="s">
        <v>272</v>
      </c>
      <c r="D259" s="121">
        <v>0</v>
      </c>
      <c r="E259" s="121">
        <v>0</v>
      </c>
      <c r="F259" s="121">
        <v>0</v>
      </c>
      <c r="G259" s="121">
        <v>0</v>
      </c>
      <c r="H259" s="121">
        <v>0</v>
      </c>
      <c r="I259" s="121">
        <v>0</v>
      </c>
      <c r="J259" s="121">
        <v>0</v>
      </c>
      <c r="K259" s="121">
        <v>0</v>
      </c>
      <c r="L259" s="121">
        <v>0</v>
      </c>
      <c r="M259" s="121">
        <v>0</v>
      </c>
      <c r="N259" s="121">
        <v>0</v>
      </c>
      <c r="O259" s="121">
        <v>0</v>
      </c>
      <c r="P259" s="131">
        <f t="shared" si="13"/>
        <v>0</v>
      </c>
    </row>
    <row r="260" spans="1:16" ht="15" x14ac:dyDescent="0.25">
      <c r="A260" s="29" t="s">
        <v>211</v>
      </c>
      <c r="B260" s="152">
        <v>81101012</v>
      </c>
      <c r="C260" s="154" t="s">
        <v>273</v>
      </c>
      <c r="D260" s="121">
        <v>0</v>
      </c>
      <c r="E260" s="121">
        <v>0</v>
      </c>
      <c r="F260" s="121">
        <v>0</v>
      </c>
      <c r="G260" s="121">
        <v>0</v>
      </c>
      <c r="H260" s="121">
        <v>0</v>
      </c>
      <c r="I260" s="121">
        <v>0</v>
      </c>
      <c r="J260" s="121">
        <v>0</v>
      </c>
      <c r="K260" s="121">
        <v>0</v>
      </c>
      <c r="L260" s="121">
        <v>0</v>
      </c>
      <c r="M260" s="121">
        <v>0</v>
      </c>
      <c r="N260" s="121">
        <v>0</v>
      </c>
      <c r="O260" s="121">
        <v>0</v>
      </c>
      <c r="P260" s="131">
        <f t="shared" si="13"/>
        <v>0</v>
      </c>
    </row>
    <row r="261" spans="1:16" ht="15" x14ac:dyDescent="0.25">
      <c r="A261" s="29" t="s">
        <v>211</v>
      </c>
      <c r="B261" s="152">
        <v>81101013</v>
      </c>
      <c r="C261" s="154" t="s">
        <v>274</v>
      </c>
      <c r="D261" s="121">
        <v>0</v>
      </c>
      <c r="E261" s="121">
        <v>0</v>
      </c>
      <c r="F261" s="121">
        <v>0</v>
      </c>
      <c r="G261" s="121">
        <v>0</v>
      </c>
      <c r="H261" s="121">
        <v>0</v>
      </c>
      <c r="I261" s="121">
        <v>0</v>
      </c>
      <c r="J261" s="121">
        <v>0</v>
      </c>
      <c r="K261" s="121">
        <v>0</v>
      </c>
      <c r="L261" s="121">
        <v>0</v>
      </c>
      <c r="M261" s="121">
        <v>0</v>
      </c>
      <c r="N261" s="121">
        <v>0</v>
      </c>
      <c r="O261" s="121">
        <v>0</v>
      </c>
      <c r="P261" s="131">
        <f t="shared" si="13"/>
        <v>0</v>
      </c>
    </row>
    <row r="262" spans="1:16" ht="15" x14ac:dyDescent="0.25">
      <c r="A262" s="29" t="s">
        <v>211</v>
      </c>
      <c r="B262" s="152">
        <v>81101021</v>
      </c>
      <c r="C262" s="154" t="s">
        <v>275</v>
      </c>
      <c r="D262" s="121">
        <v>833333.33</v>
      </c>
      <c r="E262" s="121">
        <v>833333.33</v>
      </c>
      <c r="F262" s="121">
        <v>833333.33</v>
      </c>
      <c r="G262" s="121">
        <v>833333.33</v>
      </c>
      <c r="H262" s="121">
        <v>833333.33</v>
      </c>
      <c r="I262" s="121">
        <v>833333.33</v>
      </c>
      <c r="J262" s="121">
        <v>833333.33</v>
      </c>
      <c r="K262" s="121">
        <v>833333.33</v>
      </c>
      <c r="L262" s="121">
        <v>833333.33</v>
      </c>
      <c r="M262" s="121">
        <v>833333.33</v>
      </c>
      <c r="N262" s="121">
        <v>833333.33</v>
      </c>
      <c r="O262" s="121">
        <v>833333.37</v>
      </c>
      <c r="P262" s="131">
        <f t="shared" si="13"/>
        <v>9999999.9999999981</v>
      </c>
    </row>
    <row r="263" spans="1:16" ht="15" x14ac:dyDescent="0.25">
      <c r="A263" s="29" t="s">
        <v>211</v>
      </c>
      <c r="B263" s="153">
        <v>81201001</v>
      </c>
      <c r="C263" s="154" t="s">
        <v>276</v>
      </c>
      <c r="D263" s="121">
        <v>896137.78</v>
      </c>
      <c r="E263" s="121">
        <v>896137.78</v>
      </c>
      <c r="F263" s="121">
        <v>896137.78</v>
      </c>
      <c r="G263" s="121">
        <v>896137.78</v>
      </c>
      <c r="H263" s="121">
        <v>896137.78</v>
      </c>
      <c r="I263" s="121">
        <v>896137.78</v>
      </c>
      <c r="J263" s="121">
        <v>896137.78</v>
      </c>
      <c r="K263" s="121">
        <v>896137.78</v>
      </c>
      <c r="L263" s="121">
        <v>896137.78</v>
      </c>
      <c r="M263" s="121">
        <v>896137.78</v>
      </c>
      <c r="N263" s="121">
        <v>896137.78</v>
      </c>
      <c r="O263" s="121">
        <v>896137.75</v>
      </c>
      <c r="P263" s="131">
        <f t="shared" si="13"/>
        <v>10753653.33</v>
      </c>
    </row>
    <row r="264" spans="1:16" ht="15" x14ac:dyDescent="0.25">
      <c r="A264" s="29" t="s">
        <v>211</v>
      </c>
      <c r="B264" s="153">
        <v>81201002</v>
      </c>
      <c r="C264" s="154" t="s">
        <v>277</v>
      </c>
      <c r="D264" s="121">
        <v>56674</v>
      </c>
      <c r="E264" s="121">
        <v>56674</v>
      </c>
      <c r="F264" s="121">
        <v>56674</v>
      </c>
      <c r="G264" s="121">
        <v>56674</v>
      </c>
      <c r="H264" s="121">
        <v>56674</v>
      </c>
      <c r="I264" s="121">
        <v>56674</v>
      </c>
      <c r="J264" s="121">
        <v>56674</v>
      </c>
      <c r="K264" s="121">
        <v>56674</v>
      </c>
      <c r="L264" s="121">
        <v>56674</v>
      </c>
      <c r="M264" s="121">
        <v>56674</v>
      </c>
      <c r="N264" s="121">
        <v>56674</v>
      </c>
      <c r="O264" s="121">
        <v>56674</v>
      </c>
      <c r="P264" s="131">
        <f t="shared" si="13"/>
        <v>680088</v>
      </c>
    </row>
    <row r="265" spans="1:16" ht="15" x14ac:dyDescent="0.25">
      <c r="A265" s="29" t="s">
        <v>211</v>
      </c>
      <c r="B265" s="153">
        <v>81201003</v>
      </c>
      <c r="C265" s="154" t="s">
        <v>278</v>
      </c>
      <c r="D265" s="121">
        <v>101242.33</v>
      </c>
      <c r="E265" s="121">
        <v>101242.33</v>
      </c>
      <c r="F265" s="121">
        <v>101242.33</v>
      </c>
      <c r="G265" s="121">
        <v>101242.33</v>
      </c>
      <c r="H265" s="121">
        <v>101242.33</v>
      </c>
      <c r="I265" s="121">
        <v>101242.33</v>
      </c>
      <c r="J265" s="121">
        <v>101242.33</v>
      </c>
      <c r="K265" s="121">
        <v>101242.33</v>
      </c>
      <c r="L265" s="121">
        <v>101242.33</v>
      </c>
      <c r="M265" s="121">
        <v>101242.33</v>
      </c>
      <c r="N265" s="121">
        <v>101242.33</v>
      </c>
      <c r="O265" s="121">
        <v>101242.37</v>
      </c>
      <c r="P265" s="131">
        <f t="shared" si="13"/>
        <v>1214908</v>
      </c>
    </row>
    <row r="266" spans="1:16" ht="15" x14ac:dyDescent="0.25">
      <c r="A266" s="29" t="s">
        <v>211</v>
      </c>
      <c r="B266" s="153">
        <v>81201004</v>
      </c>
      <c r="C266" s="154" t="s">
        <v>279</v>
      </c>
      <c r="D266" s="121">
        <v>39807</v>
      </c>
      <c r="E266" s="121">
        <v>39807</v>
      </c>
      <c r="F266" s="121">
        <v>39807</v>
      </c>
      <c r="G266" s="121">
        <v>39807</v>
      </c>
      <c r="H266" s="121">
        <v>39807</v>
      </c>
      <c r="I266" s="121">
        <v>39807</v>
      </c>
      <c r="J266" s="121">
        <v>39807</v>
      </c>
      <c r="K266" s="121">
        <v>39807</v>
      </c>
      <c r="L266" s="121">
        <v>39807</v>
      </c>
      <c r="M266" s="121">
        <v>39807</v>
      </c>
      <c r="N266" s="121">
        <v>39807</v>
      </c>
      <c r="O266" s="121">
        <v>39807</v>
      </c>
      <c r="P266" s="131">
        <f t="shared" si="13"/>
        <v>477684</v>
      </c>
    </row>
    <row r="267" spans="1:16" ht="15" x14ac:dyDescent="0.25">
      <c r="A267" s="29" t="s">
        <v>211</v>
      </c>
      <c r="B267" s="153">
        <v>81201005</v>
      </c>
      <c r="C267" s="154" t="s">
        <v>280</v>
      </c>
      <c r="D267" s="121">
        <v>0</v>
      </c>
      <c r="E267" s="121">
        <v>0</v>
      </c>
      <c r="F267" s="121">
        <v>0</v>
      </c>
      <c r="G267" s="121">
        <v>0</v>
      </c>
      <c r="H267" s="121">
        <v>0</v>
      </c>
      <c r="I267" s="121">
        <v>0</v>
      </c>
      <c r="J267" s="121">
        <v>0</v>
      </c>
      <c r="K267" s="121">
        <v>0</v>
      </c>
      <c r="L267" s="121">
        <v>0</v>
      </c>
      <c r="M267" s="121">
        <v>0</v>
      </c>
      <c r="N267" s="121">
        <v>0</v>
      </c>
      <c r="O267" s="121">
        <v>0</v>
      </c>
      <c r="P267" s="131">
        <f t="shared" si="13"/>
        <v>0</v>
      </c>
    </row>
    <row r="268" spans="1:16" ht="15" x14ac:dyDescent="0.25">
      <c r="A268" s="34" t="s">
        <v>211</v>
      </c>
      <c r="B268" s="153">
        <v>81201006</v>
      </c>
      <c r="C268" s="154" t="s">
        <v>281</v>
      </c>
      <c r="D268" s="121">
        <v>0</v>
      </c>
      <c r="E268" s="121">
        <v>0</v>
      </c>
      <c r="F268" s="121">
        <v>0</v>
      </c>
      <c r="G268" s="121">
        <v>0</v>
      </c>
      <c r="H268" s="121">
        <v>0</v>
      </c>
      <c r="I268" s="121">
        <v>0</v>
      </c>
      <c r="J268" s="121">
        <v>0</v>
      </c>
      <c r="K268" s="121">
        <v>0</v>
      </c>
      <c r="L268" s="121">
        <v>0</v>
      </c>
      <c r="M268" s="121">
        <v>0</v>
      </c>
      <c r="N268" s="121">
        <v>0</v>
      </c>
      <c r="O268" s="121">
        <v>0</v>
      </c>
      <c r="P268" s="131">
        <f t="shared" si="13"/>
        <v>0</v>
      </c>
    </row>
    <row r="269" spans="1:16" ht="15" x14ac:dyDescent="0.25">
      <c r="A269" s="44" t="s">
        <v>211</v>
      </c>
      <c r="B269" s="161">
        <v>81201007</v>
      </c>
      <c r="C269" s="154" t="s">
        <v>329</v>
      </c>
      <c r="D269" s="121">
        <v>0</v>
      </c>
      <c r="E269" s="121">
        <v>0</v>
      </c>
      <c r="F269" s="121">
        <v>0</v>
      </c>
      <c r="G269" s="121">
        <v>0</v>
      </c>
      <c r="H269" s="121">
        <v>0</v>
      </c>
      <c r="I269" s="121">
        <v>0</v>
      </c>
      <c r="J269" s="121">
        <v>0</v>
      </c>
      <c r="K269" s="121">
        <v>0</v>
      </c>
      <c r="L269" s="121">
        <v>0</v>
      </c>
      <c r="M269" s="121">
        <v>0</v>
      </c>
      <c r="N269" s="121">
        <v>0</v>
      </c>
      <c r="O269" s="121">
        <v>0</v>
      </c>
      <c r="P269" s="131"/>
    </row>
    <row r="270" spans="1:16" ht="15" x14ac:dyDescent="0.2">
      <c r="A270" s="49"/>
      <c r="B270" s="40">
        <v>82</v>
      </c>
      <c r="C270" s="50" t="s">
        <v>282</v>
      </c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1"/>
    </row>
    <row r="271" spans="1:16" ht="15" x14ac:dyDescent="0.25">
      <c r="A271" s="24" t="s">
        <v>211</v>
      </c>
      <c r="B271" s="151">
        <v>82101001</v>
      </c>
      <c r="C271" s="154" t="s">
        <v>283</v>
      </c>
      <c r="D271" s="121">
        <v>6958374</v>
      </c>
      <c r="E271" s="121">
        <v>6958374</v>
      </c>
      <c r="F271" s="121">
        <v>6958374</v>
      </c>
      <c r="G271" s="121">
        <v>6958374</v>
      </c>
      <c r="H271" s="121">
        <v>6958374</v>
      </c>
      <c r="I271" s="121">
        <v>6958374</v>
      </c>
      <c r="J271" s="121">
        <v>6958374</v>
      </c>
      <c r="K271" s="121">
        <v>6958374</v>
      </c>
      <c r="L271" s="121">
        <v>6958374</v>
      </c>
      <c r="M271" s="121">
        <v>6958374</v>
      </c>
      <c r="N271" s="121">
        <v>6958374</v>
      </c>
      <c r="O271" s="121">
        <v>6958374</v>
      </c>
      <c r="P271" s="131">
        <f>+D271+E271+F271+G271+H271+I271+J271+K271+L271+M271+N271+O271</f>
        <v>83500488</v>
      </c>
    </row>
    <row r="272" spans="1:16" ht="15" x14ac:dyDescent="0.25">
      <c r="A272" s="29" t="s">
        <v>211</v>
      </c>
      <c r="B272" s="152">
        <v>82101002</v>
      </c>
      <c r="C272" s="154" t="s">
        <v>284</v>
      </c>
      <c r="D272" s="121">
        <v>2437108</v>
      </c>
      <c r="E272" s="121">
        <v>2437108</v>
      </c>
      <c r="F272" s="121">
        <v>2437108</v>
      </c>
      <c r="G272" s="121">
        <v>2437108</v>
      </c>
      <c r="H272" s="121">
        <v>2437108</v>
      </c>
      <c r="I272" s="121">
        <v>2437108</v>
      </c>
      <c r="J272" s="121">
        <v>2437108</v>
      </c>
      <c r="K272" s="121">
        <v>2437108</v>
      </c>
      <c r="L272" s="121">
        <v>2437108</v>
      </c>
      <c r="M272" s="121">
        <v>2437108</v>
      </c>
      <c r="N272" s="121">
        <v>0</v>
      </c>
      <c r="O272" s="121">
        <v>0</v>
      </c>
      <c r="P272" s="131">
        <f>+D272+E272+F272+G272+H272+I272+J272+K272+L272+M272+N272+O272</f>
        <v>24371080</v>
      </c>
    </row>
    <row r="273" spans="1:16" ht="15" x14ac:dyDescent="0.25">
      <c r="A273" s="34" t="s">
        <v>211</v>
      </c>
      <c r="B273" s="156"/>
      <c r="C273" s="154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46">
        <f>+D273+E273+F273+G273+H273+I273+J273+K273+L273+M273+N273+O273</f>
        <v>0</v>
      </c>
    </row>
    <row r="274" spans="1:16" ht="15" x14ac:dyDescent="0.2">
      <c r="A274" s="49"/>
      <c r="B274" s="40">
        <v>83</v>
      </c>
      <c r="C274" s="50" t="s">
        <v>285</v>
      </c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101"/>
    </row>
    <row r="275" spans="1:16" ht="15" x14ac:dyDescent="0.25">
      <c r="A275" s="24" t="s">
        <v>211</v>
      </c>
      <c r="B275" s="151">
        <v>83101003</v>
      </c>
      <c r="C275" s="165" t="s">
        <v>286</v>
      </c>
      <c r="D275" s="121">
        <v>0</v>
      </c>
      <c r="E275" s="121">
        <v>0</v>
      </c>
      <c r="F275" s="121">
        <v>0</v>
      </c>
      <c r="G275" s="121">
        <v>0</v>
      </c>
      <c r="H275" s="121">
        <v>0</v>
      </c>
      <c r="I275" s="121">
        <v>0</v>
      </c>
      <c r="J275" s="121">
        <v>0</v>
      </c>
      <c r="K275" s="121">
        <v>0</v>
      </c>
      <c r="L275" s="121">
        <v>0</v>
      </c>
      <c r="M275" s="121">
        <v>0</v>
      </c>
      <c r="N275" s="121">
        <v>0</v>
      </c>
      <c r="O275" s="121">
        <v>0</v>
      </c>
      <c r="P275" s="146">
        <f t="shared" ref="P275:P289" si="14">+D275+E275+F275+G275+H275+I275+J275+K275+L275+M275+N275+O275</f>
        <v>0</v>
      </c>
    </row>
    <row r="276" spans="1:16" ht="15" x14ac:dyDescent="0.25">
      <c r="A276" s="29" t="s">
        <v>211</v>
      </c>
      <c r="B276" s="152">
        <v>83101004</v>
      </c>
      <c r="C276" s="165" t="s">
        <v>287</v>
      </c>
      <c r="D276" s="121">
        <v>0</v>
      </c>
      <c r="E276" s="121">
        <v>0</v>
      </c>
      <c r="F276" s="121">
        <v>0</v>
      </c>
      <c r="G276" s="121">
        <v>0</v>
      </c>
      <c r="H276" s="121">
        <v>0</v>
      </c>
      <c r="I276" s="121">
        <v>0</v>
      </c>
      <c r="J276" s="121">
        <v>0</v>
      </c>
      <c r="K276" s="121">
        <v>0</v>
      </c>
      <c r="L276" s="121">
        <v>0</v>
      </c>
      <c r="M276" s="121">
        <v>0</v>
      </c>
      <c r="N276" s="121">
        <v>0</v>
      </c>
      <c r="O276" s="121">
        <v>0</v>
      </c>
      <c r="P276" s="146">
        <f t="shared" si="14"/>
        <v>0</v>
      </c>
    </row>
    <row r="277" spans="1:16" ht="15" x14ac:dyDescent="0.25">
      <c r="A277" s="29" t="s">
        <v>211</v>
      </c>
      <c r="B277" s="151">
        <v>83101005</v>
      </c>
      <c r="C277" s="165" t="s">
        <v>288</v>
      </c>
      <c r="D277" s="121">
        <v>0</v>
      </c>
      <c r="E277" s="121">
        <v>0</v>
      </c>
      <c r="F277" s="121">
        <v>0</v>
      </c>
      <c r="G277" s="121">
        <v>0</v>
      </c>
      <c r="H277" s="121">
        <v>0</v>
      </c>
      <c r="I277" s="121">
        <v>0</v>
      </c>
      <c r="J277" s="121">
        <v>0</v>
      </c>
      <c r="K277" s="121">
        <v>0</v>
      </c>
      <c r="L277" s="121">
        <v>0</v>
      </c>
      <c r="M277" s="121">
        <v>0</v>
      </c>
      <c r="N277" s="121">
        <v>0</v>
      </c>
      <c r="O277" s="121">
        <v>0</v>
      </c>
      <c r="P277" s="146">
        <f t="shared" si="14"/>
        <v>0</v>
      </c>
    </row>
    <row r="278" spans="1:16" ht="15" x14ac:dyDescent="0.25">
      <c r="A278" s="29" t="s">
        <v>211</v>
      </c>
      <c r="B278" s="152">
        <v>83101006</v>
      </c>
      <c r="C278" s="165" t="s">
        <v>289</v>
      </c>
      <c r="D278" s="121">
        <v>0</v>
      </c>
      <c r="E278" s="121">
        <v>0</v>
      </c>
      <c r="F278" s="121">
        <v>0</v>
      </c>
      <c r="G278" s="121">
        <v>0</v>
      </c>
      <c r="H278" s="121">
        <v>0</v>
      </c>
      <c r="I278" s="121">
        <v>0</v>
      </c>
      <c r="J278" s="121">
        <v>0</v>
      </c>
      <c r="K278" s="121">
        <v>0</v>
      </c>
      <c r="L278" s="121">
        <v>0</v>
      </c>
      <c r="M278" s="121">
        <v>0</v>
      </c>
      <c r="N278" s="121">
        <v>0</v>
      </c>
      <c r="O278" s="121">
        <v>0</v>
      </c>
      <c r="P278" s="146">
        <f t="shared" si="14"/>
        <v>0</v>
      </c>
    </row>
    <row r="279" spans="1:16" ht="15" x14ac:dyDescent="0.25">
      <c r="A279" s="29" t="s">
        <v>211</v>
      </c>
      <c r="B279" s="151">
        <v>83101007</v>
      </c>
      <c r="C279" s="165" t="s">
        <v>290</v>
      </c>
      <c r="D279" s="121">
        <v>0</v>
      </c>
      <c r="E279" s="121">
        <v>0</v>
      </c>
      <c r="F279" s="121">
        <v>0</v>
      </c>
      <c r="G279" s="121">
        <v>0</v>
      </c>
      <c r="H279" s="121">
        <v>0</v>
      </c>
      <c r="I279" s="121">
        <v>0</v>
      </c>
      <c r="J279" s="121">
        <v>0</v>
      </c>
      <c r="K279" s="121">
        <v>0</v>
      </c>
      <c r="L279" s="121">
        <v>0</v>
      </c>
      <c r="M279" s="121">
        <v>0</v>
      </c>
      <c r="N279" s="121">
        <v>0</v>
      </c>
      <c r="O279" s="121">
        <v>0</v>
      </c>
      <c r="P279" s="146">
        <f t="shared" si="14"/>
        <v>0</v>
      </c>
    </row>
    <row r="280" spans="1:16" ht="15" x14ac:dyDescent="0.25">
      <c r="A280" s="29" t="s">
        <v>211</v>
      </c>
      <c r="B280" s="152">
        <v>83101008</v>
      </c>
      <c r="C280" s="165" t="s">
        <v>291</v>
      </c>
      <c r="D280" s="121">
        <v>0</v>
      </c>
      <c r="E280" s="121">
        <v>0</v>
      </c>
      <c r="F280" s="121">
        <v>0</v>
      </c>
      <c r="G280" s="121">
        <v>0</v>
      </c>
      <c r="H280" s="121">
        <v>0</v>
      </c>
      <c r="I280" s="121">
        <v>0</v>
      </c>
      <c r="J280" s="121">
        <v>0</v>
      </c>
      <c r="K280" s="121">
        <v>0</v>
      </c>
      <c r="L280" s="121">
        <v>0</v>
      </c>
      <c r="M280" s="121">
        <v>0</v>
      </c>
      <c r="N280" s="121">
        <v>0</v>
      </c>
      <c r="O280" s="121">
        <v>0</v>
      </c>
      <c r="P280" s="146">
        <f t="shared" si="14"/>
        <v>0</v>
      </c>
    </row>
    <row r="281" spans="1:16" ht="15" x14ac:dyDescent="0.25">
      <c r="A281" s="29" t="s">
        <v>211</v>
      </c>
      <c r="B281" s="151">
        <v>83101009</v>
      </c>
      <c r="C281" s="166" t="s">
        <v>292</v>
      </c>
      <c r="D281" s="121">
        <v>0</v>
      </c>
      <c r="E281" s="121">
        <v>0</v>
      </c>
      <c r="F281" s="121">
        <v>0</v>
      </c>
      <c r="G281" s="121">
        <v>0</v>
      </c>
      <c r="H281" s="121">
        <v>0</v>
      </c>
      <c r="I281" s="121">
        <v>0</v>
      </c>
      <c r="J281" s="121">
        <v>0</v>
      </c>
      <c r="K281" s="121">
        <v>0</v>
      </c>
      <c r="L281" s="121">
        <v>0</v>
      </c>
      <c r="M281" s="121">
        <v>0</v>
      </c>
      <c r="N281" s="121">
        <v>0</v>
      </c>
      <c r="O281" s="121">
        <v>0</v>
      </c>
      <c r="P281" s="146">
        <f t="shared" si="14"/>
        <v>0</v>
      </c>
    </row>
    <row r="282" spans="1:16" ht="15" x14ac:dyDescent="0.25">
      <c r="A282" s="29" t="s">
        <v>211</v>
      </c>
      <c r="B282" s="152">
        <v>83101010</v>
      </c>
      <c r="C282" s="166" t="s">
        <v>293</v>
      </c>
      <c r="D282" s="121">
        <v>0</v>
      </c>
      <c r="E282" s="121">
        <v>0</v>
      </c>
      <c r="F282" s="121">
        <v>0</v>
      </c>
      <c r="G282" s="121">
        <v>0</v>
      </c>
      <c r="H282" s="121">
        <v>0</v>
      </c>
      <c r="I282" s="121">
        <v>0</v>
      </c>
      <c r="J282" s="121">
        <v>0</v>
      </c>
      <c r="K282" s="121">
        <v>0</v>
      </c>
      <c r="L282" s="121">
        <v>0</v>
      </c>
      <c r="M282" s="121">
        <v>0</v>
      </c>
      <c r="N282" s="121">
        <v>0</v>
      </c>
      <c r="O282" s="121">
        <v>0</v>
      </c>
      <c r="P282" s="146">
        <f t="shared" si="14"/>
        <v>0</v>
      </c>
    </row>
    <row r="283" spans="1:16" ht="15" x14ac:dyDescent="0.25">
      <c r="A283" s="29" t="s">
        <v>211</v>
      </c>
      <c r="B283" s="151">
        <v>83101011</v>
      </c>
      <c r="C283" s="166" t="s">
        <v>294</v>
      </c>
      <c r="D283" s="121">
        <v>0</v>
      </c>
      <c r="E283" s="121">
        <v>0</v>
      </c>
      <c r="F283" s="121">
        <v>0</v>
      </c>
      <c r="G283" s="121">
        <v>0</v>
      </c>
      <c r="H283" s="121">
        <v>0</v>
      </c>
      <c r="I283" s="121">
        <v>0</v>
      </c>
      <c r="J283" s="121">
        <v>0</v>
      </c>
      <c r="K283" s="121">
        <v>0</v>
      </c>
      <c r="L283" s="121">
        <v>0</v>
      </c>
      <c r="M283" s="121">
        <v>0</v>
      </c>
      <c r="N283" s="121">
        <v>0</v>
      </c>
      <c r="O283" s="121">
        <v>0</v>
      </c>
      <c r="P283" s="146">
        <f t="shared" si="14"/>
        <v>0</v>
      </c>
    </row>
    <row r="284" spans="1:16" ht="15" x14ac:dyDescent="0.25">
      <c r="A284" s="29" t="s">
        <v>211</v>
      </c>
      <c r="B284" s="152">
        <v>83101012</v>
      </c>
      <c r="C284" s="165" t="s">
        <v>295</v>
      </c>
      <c r="D284" s="121">
        <v>0</v>
      </c>
      <c r="E284" s="121">
        <v>0</v>
      </c>
      <c r="F284" s="121">
        <v>0</v>
      </c>
      <c r="G284" s="121">
        <v>0</v>
      </c>
      <c r="H284" s="121">
        <v>0</v>
      </c>
      <c r="I284" s="121">
        <v>0</v>
      </c>
      <c r="J284" s="121">
        <v>0</v>
      </c>
      <c r="K284" s="121">
        <v>0</v>
      </c>
      <c r="L284" s="121">
        <v>0</v>
      </c>
      <c r="M284" s="121">
        <v>0</v>
      </c>
      <c r="N284" s="121">
        <v>0</v>
      </c>
      <c r="O284" s="121">
        <v>0</v>
      </c>
      <c r="P284" s="146">
        <f t="shared" si="14"/>
        <v>0</v>
      </c>
    </row>
    <row r="285" spans="1:16" ht="15" x14ac:dyDescent="0.25">
      <c r="A285" s="29" t="s">
        <v>211</v>
      </c>
      <c r="B285" s="151">
        <v>83101013</v>
      </c>
      <c r="C285" s="165" t="s">
        <v>296</v>
      </c>
      <c r="D285" s="121">
        <v>0</v>
      </c>
      <c r="E285" s="121">
        <v>0</v>
      </c>
      <c r="F285" s="121">
        <v>0</v>
      </c>
      <c r="G285" s="121">
        <v>0</v>
      </c>
      <c r="H285" s="121">
        <v>0</v>
      </c>
      <c r="I285" s="121">
        <v>0</v>
      </c>
      <c r="J285" s="121">
        <v>0</v>
      </c>
      <c r="K285" s="121">
        <v>0</v>
      </c>
      <c r="L285" s="121">
        <v>0</v>
      </c>
      <c r="M285" s="121">
        <v>0</v>
      </c>
      <c r="N285" s="121">
        <v>0</v>
      </c>
      <c r="O285" s="121">
        <v>0</v>
      </c>
      <c r="P285" s="146">
        <f t="shared" si="14"/>
        <v>0</v>
      </c>
    </row>
    <row r="286" spans="1:16" ht="15" x14ac:dyDescent="0.25">
      <c r="A286" s="29" t="s">
        <v>211</v>
      </c>
      <c r="B286" s="152">
        <v>83101014</v>
      </c>
      <c r="C286" s="165" t="s">
        <v>297</v>
      </c>
      <c r="D286" s="121">
        <v>0</v>
      </c>
      <c r="E286" s="121">
        <v>0</v>
      </c>
      <c r="F286" s="121">
        <v>0</v>
      </c>
      <c r="G286" s="121">
        <v>0</v>
      </c>
      <c r="H286" s="121">
        <v>0</v>
      </c>
      <c r="I286" s="121">
        <v>0</v>
      </c>
      <c r="J286" s="121">
        <v>0</v>
      </c>
      <c r="K286" s="121">
        <v>0</v>
      </c>
      <c r="L286" s="121">
        <v>0</v>
      </c>
      <c r="M286" s="121">
        <v>0</v>
      </c>
      <c r="N286" s="121">
        <v>0</v>
      </c>
      <c r="O286" s="121">
        <v>0</v>
      </c>
      <c r="P286" s="146">
        <f t="shared" si="14"/>
        <v>0</v>
      </c>
    </row>
    <row r="287" spans="1:16" ht="15" x14ac:dyDescent="0.25">
      <c r="A287" s="29" t="s">
        <v>79</v>
      </c>
      <c r="B287" s="151">
        <v>83101015</v>
      </c>
      <c r="C287" s="166" t="s">
        <v>298</v>
      </c>
      <c r="D287" s="121">
        <v>101929.87</v>
      </c>
      <c r="E287" s="121">
        <v>101929.87</v>
      </c>
      <c r="F287" s="121">
        <v>101929.87</v>
      </c>
      <c r="G287" s="121">
        <v>101929.87</v>
      </c>
      <c r="H287" s="121">
        <v>101929.87</v>
      </c>
      <c r="I287" s="121">
        <v>101929.87</v>
      </c>
      <c r="J287" s="121">
        <v>101929.87</v>
      </c>
      <c r="K287" s="121">
        <v>101929.87</v>
      </c>
      <c r="L287" s="121">
        <v>101929.87</v>
      </c>
      <c r="M287" s="121">
        <v>101929.86</v>
      </c>
      <c r="N287" s="121">
        <v>101929.86</v>
      </c>
      <c r="O287" s="121">
        <v>101929.86</v>
      </c>
      <c r="P287" s="131">
        <f t="shared" si="14"/>
        <v>1223158.4100000001</v>
      </c>
    </row>
    <row r="288" spans="1:16" ht="15" x14ac:dyDescent="0.25">
      <c r="A288" s="34" t="s">
        <v>211</v>
      </c>
      <c r="B288" s="152">
        <v>83101016</v>
      </c>
      <c r="C288" s="166" t="s">
        <v>299</v>
      </c>
      <c r="D288" s="121">
        <v>0</v>
      </c>
      <c r="E288" s="121">
        <v>0</v>
      </c>
      <c r="F288" s="121">
        <v>0</v>
      </c>
      <c r="G288" s="121">
        <v>0</v>
      </c>
      <c r="H288" s="121">
        <v>0</v>
      </c>
      <c r="I288" s="121">
        <v>0</v>
      </c>
      <c r="J288" s="121">
        <v>0</v>
      </c>
      <c r="K288" s="121">
        <v>0</v>
      </c>
      <c r="L288" s="121">
        <v>0</v>
      </c>
      <c r="M288" s="121">
        <v>0</v>
      </c>
      <c r="N288" s="121">
        <v>0</v>
      </c>
      <c r="O288" s="121">
        <v>0</v>
      </c>
      <c r="P288" s="146">
        <f t="shared" si="14"/>
        <v>0</v>
      </c>
    </row>
    <row r="289" spans="1:16" ht="15" x14ac:dyDescent="0.25">
      <c r="A289" s="102" t="s">
        <v>211</v>
      </c>
      <c r="B289" s="164">
        <v>83101007</v>
      </c>
      <c r="C289" s="166" t="s">
        <v>330</v>
      </c>
      <c r="D289" s="121">
        <v>0</v>
      </c>
      <c r="E289" s="121">
        <v>0</v>
      </c>
      <c r="F289" s="121">
        <v>0</v>
      </c>
      <c r="G289" s="121">
        <v>0</v>
      </c>
      <c r="H289" s="121">
        <v>0</v>
      </c>
      <c r="I289" s="121">
        <v>0</v>
      </c>
      <c r="J289" s="121">
        <v>0</v>
      </c>
      <c r="K289" s="121">
        <v>0</v>
      </c>
      <c r="L289" s="121">
        <v>0</v>
      </c>
      <c r="M289" s="121">
        <v>0</v>
      </c>
      <c r="N289" s="121">
        <v>0</v>
      </c>
      <c r="O289" s="121">
        <v>0</v>
      </c>
      <c r="P289" s="146">
        <f t="shared" si="14"/>
        <v>0</v>
      </c>
    </row>
    <row r="290" spans="1:16" ht="15" x14ac:dyDescent="0.2">
      <c r="A290" s="103"/>
      <c r="B290" s="60">
        <v>84</v>
      </c>
      <c r="C290" s="50" t="s">
        <v>300</v>
      </c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101"/>
    </row>
    <row r="291" spans="1:16" ht="15" x14ac:dyDescent="0.25">
      <c r="A291" s="44" t="s">
        <v>211</v>
      </c>
      <c r="B291" s="164">
        <v>84101001</v>
      </c>
      <c r="C291" s="154" t="s">
        <v>301</v>
      </c>
      <c r="D291" s="121">
        <v>0</v>
      </c>
      <c r="E291" s="121">
        <v>0</v>
      </c>
      <c r="F291" s="121">
        <v>0</v>
      </c>
      <c r="G291" s="121">
        <v>0</v>
      </c>
      <c r="H291" s="121">
        <v>0</v>
      </c>
      <c r="I291" s="121">
        <v>0</v>
      </c>
      <c r="J291" s="121">
        <v>0</v>
      </c>
      <c r="K291" s="121">
        <v>0</v>
      </c>
      <c r="L291" s="121">
        <v>0</v>
      </c>
      <c r="M291" s="121">
        <v>0</v>
      </c>
      <c r="N291" s="121">
        <v>0</v>
      </c>
      <c r="O291" s="121">
        <v>1212</v>
      </c>
      <c r="P291" s="146">
        <f>+D291+E291+F291+G291+H291+I291+J291+K291+L291+M291+N291+O291</f>
        <v>1212</v>
      </c>
    </row>
    <row r="292" spans="1:16" ht="15" x14ac:dyDescent="0.25">
      <c r="A292" s="44" t="s">
        <v>211</v>
      </c>
      <c r="B292" s="161">
        <v>84101002</v>
      </c>
      <c r="C292" s="154" t="s">
        <v>302</v>
      </c>
      <c r="D292" s="121">
        <v>1091660.78</v>
      </c>
      <c r="E292" s="121">
        <v>1091660.78</v>
      </c>
      <c r="F292" s="121">
        <v>1091660.78</v>
      </c>
      <c r="G292" s="121">
        <v>1091660.78</v>
      </c>
      <c r="H292" s="121">
        <v>1091660.78</v>
      </c>
      <c r="I292" s="121">
        <v>1091660.78</v>
      </c>
      <c r="J292" s="121">
        <v>1091660.78</v>
      </c>
      <c r="K292" s="121">
        <v>1091660.78</v>
      </c>
      <c r="L292" s="121">
        <v>1091660.78</v>
      </c>
      <c r="M292" s="121">
        <v>1091660.77</v>
      </c>
      <c r="N292" s="121">
        <v>1091660.77</v>
      </c>
      <c r="O292" s="121">
        <v>1091660.77</v>
      </c>
      <c r="P292" s="146">
        <f>+D292+E292+F292+G292+H292+I292+J292+K292+L292+M292+N292+O292</f>
        <v>13099929.329999998</v>
      </c>
    </row>
    <row r="293" spans="1:16" ht="15" x14ac:dyDescent="0.25">
      <c r="A293" s="44" t="s">
        <v>211</v>
      </c>
      <c r="B293" s="161">
        <v>84101003</v>
      </c>
      <c r="C293" s="154" t="s">
        <v>303</v>
      </c>
      <c r="D293" s="121">
        <v>201590.44</v>
      </c>
      <c r="E293" s="121">
        <v>201590.44</v>
      </c>
      <c r="F293" s="121">
        <v>201590.44</v>
      </c>
      <c r="G293" s="121">
        <v>201590.44</v>
      </c>
      <c r="H293" s="121">
        <v>201590.44</v>
      </c>
      <c r="I293" s="121">
        <v>201590.44</v>
      </c>
      <c r="J293" s="121">
        <v>201590.44</v>
      </c>
      <c r="K293" s="121">
        <v>201590.45</v>
      </c>
      <c r="L293" s="121">
        <v>201590.45</v>
      </c>
      <c r="M293" s="121">
        <v>201590.45</v>
      </c>
      <c r="N293" s="121">
        <v>201590.45</v>
      </c>
      <c r="O293" s="121">
        <v>201590.45</v>
      </c>
      <c r="P293" s="146">
        <f>+D293+E293+F293+G293+H293+I293+J293+K293+L293+M293+N293+O293</f>
        <v>2419085.33</v>
      </c>
    </row>
    <row r="294" spans="1:16" ht="15" x14ac:dyDescent="0.25">
      <c r="A294" s="44" t="s">
        <v>211</v>
      </c>
      <c r="B294" s="161">
        <v>84101004</v>
      </c>
      <c r="C294" s="165" t="s">
        <v>304</v>
      </c>
      <c r="D294" s="121">
        <v>0</v>
      </c>
      <c r="E294" s="121">
        <v>0</v>
      </c>
      <c r="F294" s="121">
        <v>0</v>
      </c>
      <c r="G294" s="121">
        <v>0</v>
      </c>
      <c r="H294" s="121">
        <v>0</v>
      </c>
      <c r="I294" s="121">
        <v>0</v>
      </c>
      <c r="J294" s="121">
        <v>0</v>
      </c>
      <c r="K294" s="121">
        <v>0</v>
      </c>
      <c r="L294" s="121">
        <v>0</v>
      </c>
      <c r="M294" s="121">
        <v>0</v>
      </c>
      <c r="N294" s="121">
        <v>0</v>
      </c>
      <c r="O294" s="121">
        <v>0</v>
      </c>
      <c r="P294" s="146">
        <f>+D294+E294+F294+G294+H294+I294+J294+K294+L294+M294+N294+O294</f>
        <v>0</v>
      </c>
    </row>
    <row r="295" spans="1:16" ht="15" x14ac:dyDescent="0.25">
      <c r="A295" s="44" t="s">
        <v>19</v>
      </c>
      <c r="B295" s="161">
        <v>84101005</v>
      </c>
      <c r="C295" s="165" t="s">
        <v>305</v>
      </c>
      <c r="D295" s="121">
        <v>1125286.79</v>
      </c>
      <c r="E295" s="121">
        <v>1125286.79</v>
      </c>
      <c r="F295" s="121">
        <v>1125286.79</v>
      </c>
      <c r="G295" s="121">
        <v>1125286.79</v>
      </c>
      <c r="H295" s="121">
        <v>1125286.79</v>
      </c>
      <c r="I295" s="121">
        <v>1125286.79</v>
      </c>
      <c r="J295" s="121">
        <v>1125286.79</v>
      </c>
      <c r="K295" s="121">
        <v>1125286.79</v>
      </c>
      <c r="L295" s="121">
        <v>1125286.79</v>
      </c>
      <c r="M295" s="121">
        <v>1125286.8</v>
      </c>
      <c r="N295" s="121">
        <v>1125286.79</v>
      </c>
      <c r="O295" s="121">
        <v>1125286.82</v>
      </c>
      <c r="P295" s="146">
        <f>+D295+E295+F295+G295+H295+I295+J295+K295+L295+M295+N295+O295</f>
        <v>13503441.52</v>
      </c>
    </row>
    <row r="296" spans="1:16" ht="15" x14ac:dyDescent="0.25">
      <c r="A296" s="44" t="s">
        <v>211</v>
      </c>
      <c r="B296" s="161">
        <v>84101006</v>
      </c>
      <c r="C296" s="165" t="s">
        <v>331</v>
      </c>
      <c r="D296" s="121">
        <v>110097.89</v>
      </c>
      <c r="E296" s="121">
        <v>110097.89</v>
      </c>
      <c r="F296" s="121">
        <v>110097.89</v>
      </c>
      <c r="G296" s="121">
        <v>110097.89</v>
      </c>
      <c r="H296" s="121">
        <v>110097.89</v>
      </c>
      <c r="I296" s="121">
        <v>110097.89</v>
      </c>
      <c r="J296" s="121">
        <v>110097.89</v>
      </c>
      <c r="K296" s="121">
        <v>110097.89</v>
      </c>
      <c r="L296" s="121">
        <v>110097.89</v>
      </c>
      <c r="M296" s="121">
        <v>110097.89</v>
      </c>
      <c r="N296" s="121">
        <v>110097.89</v>
      </c>
      <c r="O296" s="121">
        <v>110097.88</v>
      </c>
      <c r="P296" s="146">
        <f>SUM(D296:O296)</f>
        <v>1321174.67</v>
      </c>
    </row>
    <row r="297" spans="1:16" ht="15" x14ac:dyDescent="0.25">
      <c r="A297" s="104"/>
      <c r="B297" s="86"/>
      <c r="C297" s="87" t="s">
        <v>306</v>
      </c>
      <c r="D297" s="88">
        <f t="shared" ref="D297:O297" si="15">SUM(D252:D295)</f>
        <v>30857019.989999998</v>
      </c>
      <c r="E297" s="88">
        <f t="shared" si="15"/>
        <v>30857019.989999998</v>
      </c>
      <c r="F297" s="88">
        <f t="shared" si="15"/>
        <v>30857019.989999998</v>
      </c>
      <c r="G297" s="88">
        <f t="shared" si="15"/>
        <v>30857019.989999998</v>
      </c>
      <c r="H297" s="88">
        <f t="shared" si="15"/>
        <v>30857019.989999998</v>
      </c>
      <c r="I297" s="88">
        <f t="shared" si="15"/>
        <v>30857019.989999998</v>
      </c>
      <c r="J297" s="88">
        <f t="shared" si="15"/>
        <v>30857019.989999998</v>
      </c>
      <c r="K297" s="88">
        <f t="shared" si="15"/>
        <v>30857020.009999998</v>
      </c>
      <c r="L297" s="88">
        <f t="shared" si="15"/>
        <v>30857020.009999998</v>
      </c>
      <c r="M297" s="88">
        <f t="shared" si="15"/>
        <v>30857019.999999996</v>
      </c>
      <c r="N297" s="88">
        <f t="shared" si="15"/>
        <v>28419911.979999993</v>
      </c>
      <c r="O297" s="88">
        <f t="shared" si="15"/>
        <v>28421124.09</v>
      </c>
      <c r="P297" s="105">
        <f>SUM(P252:P296)</f>
        <v>366732410.69</v>
      </c>
    </row>
    <row r="298" spans="1:16" ht="15.75" x14ac:dyDescent="0.25">
      <c r="A298" s="106"/>
      <c r="B298" s="107">
        <v>0</v>
      </c>
      <c r="C298" s="108" t="s">
        <v>307</v>
      </c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10"/>
    </row>
    <row r="299" spans="1:16" ht="15" x14ac:dyDescent="0.25">
      <c r="A299" s="111"/>
      <c r="B299" s="112">
        <v>1</v>
      </c>
      <c r="C299" s="113" t="s">
        <v>308</v>
      </c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7"/>
    </row>
    <row r="300" spans="1:16" ht="15" x14ac:dyDescent="0.25">
      <c r="A300" s="102"/>
      <c r="B300" s="167">
        <v>10</v>
      </c>
      <c r="C300" s="169" t="s">
        <v>309</v>
      </c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46">
        <f>+D300+E300+F300+G300+H300+I300+J300+K300+L300+M300+N300+O300</f>
        <v>0</v>
      </c>
    </row>
    <row r="301" spans="1:16" ht="15" x14ac:dyDescent="0.25">
      <c r="A301" s="114"/>
      <c r="B301" s="168"/>
      <c r="C301" s="170" t="s">
        <v>310</v>
      </c>
      <c r="D301" s="143"/>
      <c r="E301" s="143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71">
        <f>+D301+E301+F301+G301+H301+I301+J301+K301+L301+M301+N301+O301</f>
        <v>0</v>
      </c>
    </row>
    <row r="302" spans="1:16" ht="15" x14ac:dyDescent="0.25">
      <c r="A302" s="115"/>
      <c r="B302" s="116"/>
      <c r="C302" s="117" t="s">
        <v>332</v>
      </c>
      <c r="D302" s="118">
        <f>+D34+D38+D46+D185+D200+D249+D297+D301</f>
        <v>93277378.530000001</v>
      </c>
      <c r="E302" s="118">
        <f t="shared" ref="E302:O302" si="16">+E34+E38+E46+E185+E200+E249+E297+E301</f>
        <v>64531359.949999988</v>
      </c>
      <c r="F302" s="118">
        <f t="shared" si="16"/>
        <v>56694157.069999993</v>
      </c>
      <c r="G302" s="118">
        <f t="shared" si="16"/>
        <v>54451607.849999994</v>
      </c>
      <c r="H302" s="118">
        <f t="shared" si="16"/>
        <v>54451607.849999994</v>
      </c>
      <c r="I302" s="118">
        <f t="shared" si="16"/>
        <v>54451607.849999994</v>
      </c>
      <c r="J302" s="118">
        <f t="shared" si="16"/>
        <v>54451607.849999994</v>
      </c>
      <c r="K302" s="118">
        <f t="shared" si="16"/>
        <v>54451607.869999997</v>
      </c>
      <c r="L302" s="118">
        <f t="shared" si="16"/>
        <v>54451607.869999997</v>
      </c>
      <c r="M302" s="118">
        <f t="shared" si="16"/>
        <v>54451607.879999995</v>
      </c>
      <c r="N302" s="118">
        <f t="shared" si="16"/>
        <v>52014499.839999989</v>
      </c>
      <c r="O302" s="118">
        <f t="shared" si="16"/>
        <v>52016445.009999998</v>
      </c>
      <c r="P302" s="119">
        <f>SUM(P297,P249,P200,P185,P46,P34,P38)</f>
        <v>704397132.49000001</v>
      </c>
    </row>
  </sheetData>
  <mergeCells count="2">
    <mergeCell ref="B2:P3"/>
    <mergeCell ref="C1:P1"/>
  </mergeCells>
  <pageMargins left="0.31496062992125984" right="0.31496062992125984" top="1.5354330708661419" bottom="0.55118110236220474" header="0.31496062992125984" footer="0.31496062992125984"/>
  <pageSetup paperSize="121" scale="48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Coordinador Cuenta Publica</cp:lastModifiedBy>
  <cp:lastPrinted>2022-02-23T22:18:08Z</cp:lastPrinted>
  <dcterms:created xsi:type="dcterms:W3CDTF">2020-01-23T23:13:10Z</dcterms:created>
  <dcterms:modified xsi:type="dcterms:W3CDTF">2022-02-23T22:18:20Z</dcterms:modified>
</cp:coreProperties>
</file>